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25" windowHeight="9945" firstSheet="2" activeTab="2"/>
  </bookViews>
  <sheets>
    <sheet name="13.01.22(свод)" sheetId="1" state="hidden" r:id="rId1"/>
    <sheet name="13.01.22(разрез)" sheetId="2" state="hidden" r:id="rId2"/>
    <sheet name="чистая вода" sheetId="3" r:id="rId3"/>
    <sheet name="обеспечение" sheetId="4" r:id="rId4"/>
  </sheets>
  <definedNames>
    <definedName name="_xlnm.Print_Area" localSheetId="1">'13.01.22(разрез)'!$A$1:$K$221</definedName>
    <definedName name="_xlnm.Print_Area" localSheetId="0">'13.01.22(свод)'!$A$1:$K$26</definedName>
    <definedName name="_xlnm.Print_Area" localSheetId="2">'чистая вода'!$A$1:$P$60</definedName>
    <definedName name="_xlnm.Print_Titles" localSheetId="1">'13.01.22(разрез)'!$2:$3</definedName>
    <definedName name="_xlnm.Print_Titles" localSheetId="0">'13.01.22(свод)'!$2:$3</definedName>
    <definedName name="_xlnm.Print_Titles" localSheetId="2">'чистая вода'!$2:$3</definedName>
  </definedNames>
  <calcPr fullCalcOnLoad="1"/>
</workbook>
</file>

<file path=xl/sharedStrings.xml><?xml version="1.0" encoding="utf-8"?>
<sst xmlns="http://schemas.openxmlformats.org/spreadsheetml/2006/main" count="1599" uniqueCount="538">
  <si>
    <t>тыс. тонн</t>
  </si>
  <si>
    <t>ИТОГО</t>
  </si>
  <si>
    <t>г. Минск</t>
  </si>
  <si>
    <t>изношенных шин</t>
  </si>
  <si>
    <t>полимерных отходов</t>
  </si>
  <si>
    <t>отходов стекла</t>
  </si>
  <si>
    <t>отходов бумаги и картона</t>
  </si>
  <si>
    <t>в том числе:</t>
  </si>
  <si>
    <t>Сбор (заготовка) вторичных материальных ресурсов</t>
  </si>
  <si>
    <t>%</t>
  </si>
  <si>
    <t>км</t>
  </si>
  <si>
    <t>тыс. кв. м</t>
  </si>
  <si>
    <t>шт.</t>
  </si>
  <si>
    <t>млн руб.</t>
  </si>
  <si>
    <t>Ед. изм.</t>
  </si>
  <si>
    <t>Наименование показателя</t>
  </si>
  <si>
    <t>Ввод в эксплуатацию общей площади жилых зданий после капитального ремонта</t>
  </si>
  <si>
    <t>Замена лифтов, отработавших нормативные сроки эксплуатации</t>
  </si>
  <si>
    <t>Доля потребителей г.Минска, обеспеченных питьевой водой из подземных источников</t>
  </si>
  <si>
    <t>Строительство, реконструкция очистных сооружений сточных вод</t>
  </si>
  <si>
    <t>Использование ТКО</t>
  </si>
  <si>
    <t>Ремонт и (или) реконструкция придомовых территорий многоквартирных жилых домов</t>
  </si>
  <si>
    <t>0,0 п.п.</t>
  </si>
  <si>
    <t>-</t>
  </si>
  <si>
    <t>дворов</t>
  </si>
  <si>
    <t>ед.</t>
  </si>
  <si>
    <t>-0,1 п.п.</t>
  </si>
  <si>
    <t>Обеспеченность населения централизованными системами водоснабжения</t>
  </si>
  <si>
    <t>Обеспеченность населения централизованными системами водоотведения (канализации)</t>
  </si>
  <si>
    <t xml:space="preserve">отходов электрического и электронного оборудования </t>
  </si>
  <si>
    <t>отработанных масел</t>
  </si>
  <si>
    <t>+0,2 п.п.</t>
  </si>
  <si>
    <t>Замена тепловых сетей</t>
  </si>
  <si>
    <t>Брестская обл.</t>
  </si>
  <si>
    <t>Витебская обл.</t>
  </si>
  <si>
    <t>Гомельская обл.</t>
  </si>
  <si>
    <t>Гродненская обл.</t>
  </si>
  <si>
    <t>Минская обл.</t>
  </si>
  <si>
    <t>Могилевская обл.</t>
  </si>
  <si>
    <t>г.Минск</t>
  </si>
  <si>
    <t>+0,5 п.п.</t>
  </si>
  <si>
    <t>+1,0 п.п.</t>
  </si>
  <si>
    <t>+0,3 п.п.</t>
  </si>
  <si>
    <t>Замена лифтов, отработавших нормативные сроки эксплуатации*</t>
  </si>
  <si>
    <t>Ввод в эксплуатацию общей площади жилых зданий после капитального ремонта*</t>
  </si>
  <si>
    <t>Замена тепловых сетей*</t>
  </si>
  <si>
    <t>Ремонт и (или) реконструкция придомовых территорий многоквартирных жилых домов*</t>
  </si>
  <si>
    <t>Сбор (заготовка) вторичных материальных ресурсов*</t>
  </si>
  <si>
    <t>Задание 2021 г.</t>
  </si>
  <si>
    <t>Задание на 2021 г.</t>
  </si>
  <si>
    <t>+0,1 п.п.</t>
  </si>
  <si>
    <t>+0,6 п.п.</t>
  </si>
  <si>
    <t>Обеспеченность потребителей водоснабжением питьевого качества*</t>
  </si>
  <si>
    <t>Замена сетей водоотведения (канализации)*</t>
  </si>
  <si>
    <t>Замена сетей водоснабжения*</t>
  </si>
  <si>
    <t>+1,2 п.п.</t>
  </si>
  <si>
    <t>Снижение затрат при оказании жилищно-коммунальных услуг населению (в сопоставимых условиях)*</t>
  </si>
  <si>
    <t>* Темп роста января-ноября 2021 г. к январю-ноябрю 2020 г.  ниже 100% по отдельным показателям обусловлен тем, что задание на 2021 г. меньше задания на 2020 г.:</t>
  </si>
  <si>
    <t>-0,3 п.п.</t>
  </si>
  <si>
    <t>+1,3 п.п.</t>
  </si>
  <si>
    <t>+3,4 п.п.</t>
  </si>
  <si>
    <t>Справочно:</t>
  </si>
  <si>
    <t>5,3%</t>
  </si>
  <si>
    <t>5,4%</t>
  </si>
  <si>
    <t>5,7%</t>
  </si>
  <si>
    <t>5,1%</t>
  </si>
  <si>
    <t>5,5%</t>
  </si>
  <si>
    <t>9,2%</t>
  </si>
  <si>
    <t>6,1%</t>
  </si>
  <si>
    <t>+0,4 п.п.</t>
  </si>
  <si>
    <t>-0,2 п.п.</t>
  </si>
  <si>
    <t>-0,7 п.п.</t>
  </si>
  <si>
    <t>-3,8 п.п.</t>
  </si>
  <si>
    <t>-0,9 п.п.</t>
  </si>
  <si>
    <t>-17,0</t>
  </si>
  <si>
    <t>-3,7</t>
  </si>
  <si>
    <t>-7,9</t>
  </si>
  <si>
    <t>-1,7</t>
  </si>
  <si>
    <t>-5,7</t>
  </si>
  <si>
    <t>-2,0</t>
  </si>
  <si>
    <t>-7,4</t>
  </si>
  <si>
    <t>-6,3</t>
  </si>
  <si>
    <t>-6,4 п.п.</t>
  </si>
  <si>
    <t>-0,5 п.п.</t>
  </si>
  <si>
    <t>-4,8 п.п.</t>
  </si>
  <si>
    <t>-0,4 п.п.</t>
  </si>
  <si>
    <t>Экономия затрат при оказании жилищно-коммунальных услуг населению</t>
  </si>
  <si>
    <t>+1,8 п.п.</t>
  </si>
  <si>
    <t>+1,1 п.п</t>
  </si>
  <si>
    <t>+1,1 п.п.</t>
  </si>
  <si>
    <t>+1,4 п.п.</t>
  </si>
  <si>
    <t>+2,6 п.п.</t>
  </si>
  <si>
    <t>+0,2 п.п</t>
  </si>
  <si>
    <t>+0,8 п.п.</t>
  </si>
  <si>
    <t>-2,6 п.п.</t>
  </si>
  <si>
    <t>0,0 п.п</t>
  </si>
  <si>
    <t>3,0% от протя-женности сетей со сверхнорма-тивными сроками эксплуатации**</t>
  </si>
  <si>
    <t>+1 п.п.</t>
  </si>
  <si>
    <t>+6 п.п.</t>
  </si>
  <si>
    <t>+8 п.п.</t>
  </si>
  <si>
    <t>0 п.п.</t>
  </si>
  <si>
    <t>+2 п.п.</t>
  </si>
  <si>
    <t>** определение прогнозного задания после сдачи ведомственной отчетности за 2021 год</t>
  </si>
  <si>
    <t>3,0%                     от общей эксплуа-тируемой площади**</t>
  </si>
  <si>
    <t>Прогно-зируемое задание 
на 2022 г.</t>
  </si>
  <si>
    <t>Выполнение 
за 2021 г. в % 
к выполнению за 2020 г.</t>
  </si>
  <si>
    <t xml:space="preserve">Выполнение 
за 2021 г. </t>
  </si>
  <si>
    <t xml:space="preserve"> Прогнозируемое задание 
на 2022 г. в % к выполнению 
за 2021 г.</t>
  </si>
  <si>
    <t>Выполнение за январь 2022 г. (оперативно)</t>
  </si>
  <si>
    <t xml:space="preserve">Результат выполнения от прогнози-руемого задания 
на 2022 г.                     </t>
  </si>
  <si>
    <t>*Данные в графе "Выполнение за январь 2022 г. (оперативно)" указаны данные по состоянию на 31.12.2021</t>
  </si>
  <si>
    <t>*Данные в графе "Выполнение за 2021 г. " указаны данные по состоянию на 31.12.2020</t>
  </si>
  <si>
    <t>Выполнение основных показателей эффективности работы ЖКХ по итогам 2021 года и прогнозируемое задание на 2022 год</t>
  </si>
  <si>
    <t xml:space="preserve">Результат выполнения задания 
на 2021 г.                     </t>
  </si>
  <si>
    <t>Выполнение 
за 2020 г.</t>
  </si>
  <si>
    <t>*Данные в графе "Выполнение за январь 2022 г. (оперативно)" указаны данные по состоянию на 12.01.2022</t>
  </si>
  <si>
    <t>Оценка выполнения будет возможна после проведения итоговой коллегии МЖКХ и доведения заданий на 2022 год</t>
  </si>
  <si>
    <t>*Данные в графе "Выполнение за 2021 г. " указаны данные по состоянию на 12.01.2022</t>
  </si>
  <si>
    <t>Уменьшение количества претензий на качество оказываемых ЖКУ*</t>
  </si>
  <si>
    <t>*Данные в графе "Выполнение за 2021 г. " указаны данные по состоянию на 13.01.2022</t>
  </si>
  <si>
    <t>*Данные в графе "Выполнение за 2021 г." указаны оперативные</t>
  </si>
  <si>
    <t>-5,7 п.п.</t>
  </si>
  <si>
    <t>+6,0 п.п.</t>
  </si>
  <si>
    <t>+9,5 п.п.</t>
  </si>
  <si>
    <t>-12,8 п.п.</t>
  </si>
  <si>
    <t>-2,3 п.п.</t>
  </si>
  <si>
    <t>-3,6 п.п.</t>
  </si>
  <si>
    <t>+9,0 п.п.</t>
  </si>
  <si>
    <t>-6,0 п.п.</t>
  </si>
  <si>
    <t>Уменьшение количества претензий на качество оказываемых ЖКУ</t>
  </si>
  <si>
    <t>Обеспеченность потребителей водоснабжением питьевого качества</t>
  </si>
  <si>
    <t>Замена сетей водоснабжения</t>
  </si>
  <si>
    <t>Замена сетей водоотведения (канализации)</t>
  </si>
  <si>
    <t>Снижение затрат при оказании жилищно-коммунальных услуг населению (в сопоставимых условиях)</t>
  </si>
  <si>
    <t>тыс.кв.м</t>
  </si>
  <si>
    <t>тыс.тонн</t>
  </si>
  <si>
    <t>+4,2%</t>
  </si>
  <si>
    <t>-1,4%</t>
  </si>
  <si>
    <t>-7,5%</t>
  </si>
  <si>
    <t>-1,9%</t>
  </si>
  <si>
    <t>-2,1%</t>
  </si>
  <si>
    <t>-11,0%</t>
  </si>
  <si>
    <t>-1,5%</t>
  </si>
  <si>
    <t>Выполнение за январь 2022 г. (оперативно)*</t>
  </si>
  <si>
    <t>Выполнение за январь 2021 г.**</t>
  </si>
  <si>
    <t>Выполнение 
за январь 2022 г.                  в % к выполнению за январь 2021 г.</t>
  </si>
  <si>
    <t>Выполнение 
за январь 2022 г.                  в % к заданию на                              1 квартал 2022 г.</t>
  </si>
  <si>
    <t>Задание                 на 2022 г.</t>
  </si>
  <si>
    <t>Задание                 на                         1 квартал 2022 г.</t>
  </si>
  <si>
    <t>Выполнение 
за январь 2022 г.                  в % к заданию на 2022 г.</t>
  </si>
  <si>
    <t>Выполнение показателей подпрограммы "Чистая вода" в 2022 году</t>
  </si>
  <si>
    <t xml:space="preserve">*Данные в графе "Выполнение за январь 2022 г. (оперативно)" указаны данные по состоянию на </t>
  </si>
  <si>
    <t xml:space="preserve">**Данные в графе "Выполнение за январь 2021 г." указаны данные по состоянию на </t>
  </si>
  <si>
    <t>Наименование района</t>
  </si>
  <si>
    <t>Наименование организации ЖКХ</t>
  </si>
  <si>
    <t>Наименование объекта</t>
  </si>
  <si>
    <r>
      <t xml:space="preserve">Количество потребителей пользующихся услугой водоснабжения (заключено договоров), </t>
    </r>
    <r>
      <rPr>
        <b/>
        <u val="single"/>
        <sz val="18"/>
        <rFont val="Times New Roman"/>
        <family val="1"/>
      </rPr>
      <t>ед.</t>
    </r>
  </si>
  <si>
    <r>
      <t xml:space="preserve">Количество потребителей пользующихся услугой водоснабжения питьевого качества (заключено договоров), </t>
    </r>
    <r>
      <rPr>
        <b/>
        <u val="single"/>
        <sz val="18"/>
        <rFont val="Times New Roman"/>
        <family val="1"/>
      </rPr>
      <t>ед.</t>
    </r>
  </si>
  <si>
    <r>
      <t xml:space="preserve">Количество договоров, заключенных с населением на подвоз (доставку) воды питьевого качества, </t>
    </r>
    <r>
      <rPr>
        <b/>
        <u val="single"/>
        <sz val="18"/>
        <rFont val="Times New Roman"/>
        <family val="1"/>
      </rPr>
      <t>ед.</t>
    </r>
  </si>
  <si>
    <t>Обеспеченность потребителей водоснабжением питьевого качества ((гр.3+гр.4)/гр.2*100), %</t>
  </si>
  <si>
    <r>
      <t xml:space="preserve">Количество проживающего населения, </t>
    </r>
    <r>
      <rPr>
        <b/>
        <u val="single"/>
        <sz val="18"/>
        <rFont val="Times New Roman"/>
        <family val="1"/>
      </rPr>
      <t>чел.</t>
    </r>
  </si>
  <si>
    <r>
      <t xml:space="preserve">Количество населения, пользующегося и имеющего возможность пользоваться централизованными системами водоснабжения, </t>
    </r>
    <r>
      <rPr>
        <b/>
        <u val="single"/>
        <sz val="18"/>
        <rFont val="Times New Roman"/>
        <family val="1"/>
      </rPr>
      <t>чел.</t>
    </r>
  </si>
  <si>
    <t>Обеспеченность населения централизованными системами водоснабжения (гр.3/гр.2*100), %</t>
  </si>
  <si>
    <t>Обеспеченность потребителей централизованными системами водоотведения (канализации)</t>
  </si>
  <si>
    <r>
      <t xml:space="preserve">Количество населения, пользующегося и имеющего возможность пользоваться централизованными системами водоотведения (канализации), </t>
    </r>
    <r>
      <rPr>
        <b/>
        <u val="single"/>
        <sz val="18"/>
        <rFont val="Times New Roman"/>
        <family val="1"/>
      </rPr>
      <t>чел.</t>
    </r>
  </si>
  <si>
    <t>Обеспеченность населения централизованными системами водоотведения (канализации) (гр.3/гр.2*100), %</t>
  </si>
  <si>
    <t>Наименование населенного пункта (по всему району)</t>
  </si>
  <si>
    <t>100%</t>
  </si>
  <si>
    <t>101,9</t>
  </si>
  <si>
    <t>102,96%</t>
  </si>
  <si>
    <t>99,1%</t>
  </si>
  <si>
    <t>Островецкое РУП ЖКХ</t>
  </si>
  <si>
    <t>г. Островец</t>
  </si>
  <si>
    <t>д. Липки</t>
  </si>
  <si>
    <t>аг. Ворняны</t>
  </si>
  <si>
    <t>д. Бобровники</t>
  </si>
  <si>
    <t>аг. Ворона</t>
  </si>
  <si>
    <t>аг. Кемелишки</t>
  </si>
  <si>
    <t>аг. Гервяты</t>
  </si>
  <si>
    <t>д. Быстрица</t>
  </si>
  <si>
    <t>аг. Подольцы</t>
  </si>
  <si>
    <t>аг. Дайлидки</t>
  </si>
  <si>
    <t>аг. Мали</t>
  </si>
  <si>
    <t>аг. Палуши</t>
  </si>
  <si>
    <t>аг. Страчанка</t>
  </si>
  <si>
    <t>аг. Рымдюны</t>
  </si>
  <si>
    <t>Спонды</t>
  </si>
  <si>
    <t>д. Котловка</t>
  </si>
  <si>
    <t>д. Авены</t>
  </si>
  <si>
    <t>х. Анополь</t>
  </si>
  <si>
    <t>д. Березовка</t>
  </si>
  <si>
    <t>х. Бобровники</t>
  </si>
  <si>
    <t>д. Бодиволы</t>
  </si>
  <si>
    <t>д. Больники</t>
  </si>
  <si>
    <t>х. Вада</t>
  </si>
  <si>
    <t>д. Валейкуны</t>
  </si>
  <si>
    <t>д. Войдатишки</t>
  </si>
  <si>
    <t>х. Волейкишки</t>
  </si>
  <si>
    <t>д. Гоза</t>
  </si>
  <si>
    <t>д. Гребалы</t>
  </si>
  <si>
    <t>д. Гришкойти</t>
  </si>
  <si>
    <t>х. Довнаришки</t>
  </si>
  <si>
    <t>д. Дубники</t>
  </si>
  <si>
    <t>д. Жарнели</t>
  </si>
  <si>
    <t>х. Жвирбли</t>
  </si>
  <si>
    <t>д. Загозь</t>
  </si>
  <si>
    <t>д. Запольные</t>
  </si>
  <si>
    <t>д. Игнацово</t>
  </si>
  <si>
    <t>д. Карловщизна</t>
  </si>
  <si>
    <t>д. Керняны</t>
  </si>
  <si>
    <t>д. Кланишки</t>
  </si>
  <si>
    <t>д. Ковалевка</t>
  </si>
  <si>
    <t>д. Корвели</t>
  </si>
  <si>
    <t>д. Крыжовка</t>
  </si>
  <si>
    <t>д. Кулишки</t>
  </si>
  <si>
    <t>х. Линамарги</t>
  </si>
  <si>
    <t>д. Лозовые</t>
  </si>
  <si>
    <t>д. Лынкишки</t>
  </si>
  <si>
    <t>х. Лютьяново</t>
  </si>
  <si>
    <t>д. Мацкелы</t>
  </si>
  <si>
    <t>д. Мельники</t>
  </si>
  <si>
    <t>д. Мисляны</t>
  </si>
  <si>
    <t>х. Михайлово</t>
  </si>
  <si>
    <t>д. Нидяны</t>
  </si>
  <si>
    <t>х. Новодрожки</t>
  </si>
  <si>
    <t>д. Новосады</t>
  </si>
  <si>
    <t>х. Осиновка</t>
  </si>
  <si>
    <t>д. Петраполь</t>
  </si>
  <si>
    <t>х. Пивени</t>
  </si>
  <si>
    <t>д. Повокша</t>
  </si>
  <si>
    <t>д. Подваришки</t>
  </si>
  <si>
    <t>д. Раголишки</t>
  </si>
  <si>
    <t>д. Ракишки</t>
  </si>
  <si>
    <t>д. Рудишки</t>
  </si>
  <si>
    <t>д. Рудишки 1</t>
  </si>
  <si>
    <t>д. Санакли</t>
  </si>
  <si>
    <t>д. Саново</t>
  </si>
  <si>
    <t>х. Сасанишки</t>
  </si>
  <si>
    <t>д. Сенканцы</t>
  </si>
  <si>
    <t>д. Слобода</t>
  </si>
  <si>
    <t>д. Слободка</t>
  </si>
  <si>
    <t>д. Ставбуры</t>
  </si>
  <si>
    <t>д. Сымонели</t>
  </si>
  <si>
    <t>х. Сымонишки</t>
  </si>
  <si>
    <t>д. Тартак</t>
  </si>
  <si>
    <t>д. Трокеники-2</t>
  </si>
  <si>
    <t>д. Фольварки</t>
  </si>
  <si>
    <t>д. Хролы</t>
  </si>
  <si>
    <t>д. Чернишки</t>
  </si>
  <si>
    <t>д. Чижовщизна</t>
  </si>
  <si>
    <t>д. Шульники</t>
  </si>
  <si>
    <t>д. Юрчуны</t>
  </si>
  <si>
    <t>Гервятский с/с</t>
  </si>
  <si>
    <t>Ажуройсти</t>
  </si>
  <si>
    <t>Антонишки</t>
  </si>
  <si>
    <t>Безданы</t>
  </si>
  <si>
    <t>х.Бобровники</t>
  </si>
  <si>
    <t>Богданишки</t>
  </si>
  <si>
    <t>Большие Якентаны</t>
  </si>
  <si>
    <t>Большие Яцыны</t>
  </si>
  <si>
    <t>Бояры</t>
  </si>
  <si>
    <t>х.Валейкуны</t>
  </si>
  <si>
    <t>Вашкуны</t>
  </si>
  <si>
    <t>Виктосина</t>
  </si>
  <si>
    <t>Гайголи</t>
  </si>
  <si>
    <t>Гальчуны</t>
  </si>
  <si>
    <t>Гелюны</t>
  </si>
  <si>
    <t>Гири</t>
  </si>
  <si>
    <t>Гребалы</t>
  </si>
  <si>
    <t>Гроди</t>
  </si>
  <si>
    <t>Гуденики</t>
  </si>
  <si>
    <t>Дубок</t>
  </si>
  <si>
    <t>Завельцы</t>
  </si>
  <si>
    <t>Заречье</t>
  </si>
  <si>
    <t>х. Зеленка</t>
  </si>
  <si>
    <t>Керплошина</t>
  </si>
  <si>
    <t>Кирели</t>
  </si>
  <si>
    <t>Ключники</t>
  </si>
  <si>
    <t>Книстушки</t>
  </si>
  <si>
    <t>Малые Якентаны</t>
  </si>
  <si>
    <t>Малые Яцыны</t>
  </si>
  <si>
    <t>х. Малюта</t>
  </si>
  <si>
    <t>Мацки</t>
  </si>
  <si>
    <t>Мижаны</t>
  </si>
  <si>
    <t>Милайшуны</t>
  </si>
  <si>
    <t>Мильцеи</t>
  </si>
  <si>
    <t>Митюны</t>
  </si>
  <si>
    <t>Новоселки</t>
  </si>
  <si>
    <t>Новые Якентаны</t>
  </si>
  <si>
    <t>Ожуловка</t>
  </si>
  <si>
    <t>Палестина</t>
  </si>
  <si>
    <t>Пелегринда</t>
  </si>
  <si>
    <t>Петрики</t>
  </si>
  <si>
    <t>Подпрудье</t>
  </si>
  <si>
    <t>Попишки</t>
  </si>
  <si>
    <t>Пуговичи</t>
  </si>
  <si>
    <t>Свирщизна</t>
  </si>
  <si>
    <t>Соколойти</t>
  </si>
  <si>
    <t>Сорговцы</t>
  </si>
  <si>
    <t>Старая Рудня</t>
  </si>
  <si>
    <t>Субели</t>
  </si>
  <si>
    <t xml:space="preserve">Трокели </t>
  </si>
  <si>
    <t>х.Устизерье</t>
  </si>
  <si>
    <t>Чехи</t>
  </si>
  <si>
    <t>Шатерники</t>
  </si>
  <si>
    <t>Швейляны</t>
  </si>
  <si>
    <t>Юзулина</t>
  </si>
  <si>
    <t>Гудогайский сс</t>
  </si>
  <si>
    <t>ст.Гудогай</t>
  </si>
  <si>
    <t>д.Б.Пущевые</t>
  </si>
  <si>
    <t>д.Бабичи</t>
  </si>
  <si>
    <t>д.Байканы</t>
  </si>
  <si>
    <t>д.Вавераны</t>
  </si>
  <si>
    <t>д.Германишки</t>
  </si>
  <si>
    <t>д.Градовщизна</t>
  </si>
  <si>
    <t>д.Груздовщизна</t>
  </si>
  <si>
    <t>д.Гудогай</t>
  </si>
  <si>
    <t>д.Гуры</t>
  </si>
  <si>
    <t>д.Дайновка</t>
  </si>
  <si>
    <t>д.Дегенево</t>
  </si>
  <si>
    <t>д.Дирмуны</t>
  </si>
  <si>
    <t>д.Древеники</t>
  </si>
  <si>
    <t>д.Едоклани</t>
  </si>
  <si>
    <t>д.Задворники</t>
  </si>
  <si>
    <t>д.Захаришки</t>
  </si>
  <si>
    <t>д.Изабелино</t>
  </si>
  <si>
    <t>д.Индрубка</t>
  </si>
  <si>
    <t>д.Кеждуны</t>
  </si>
  <si>
    <t>д.Келейти</t>
  </si>
  <si>
    <t>д.Кермеляны</t>
  </si>
  <si>
    <t>д.Кондраты</t>
  </si>
  <si>
    <t>д.Кумпяны</t>
  </si>
  <si>
    <t>д.Липки</t>
  </si>
  <si>
    <t>д.Липнишки</t>
  </si>
  <si>
    <t>д.Лозовка</t>
  </si>
  <si>
    <t>д.Лоша</t>
  </si>
  <si>
    <t>д.М.Пущевые</t>
  </si>
  <si>
    <t>д.Мацканы</t>
  </si>
  <si>
    <t>д.Мешкути</t>
  </si>
  <si>
    <t>д.Микшаны</t>
  </si>
  <si>
    <t>д.Миндяны</t>
  </si>
  <si>
    <t>д.Новики</t>
  </si>
  <si>
    <t>д.Ольгиняны</t>
  </si>
  <si>
    <t>д.Поракити</t>
  </si>
  <si>
    <t>д.Радюли</t>
  </si>
  <si>
    <t>д.Росолы</t>
  </si>
  <si>
    <t>д.Рукшаны</t>
  </si>
  <si>
    <t>д.Рымуни</t>
  </si>
  <si>
    <t>д.Селищи</t>
  </si>
  <si>
    <t>д.Слободка</t>
  </si>
  <si>
    <t>д.Смилги</t>
  </si>
  <si>
    <t>д.Трайги</t>
  </si>
  <si>
    <t>д.Филипаны</t>
  </si>
  <si>
    <t>д.Шунелишки</t>
  </si>
  <si>
    <t>д.Яросишки</t>
  </si>
  <si>
    <t>х.Рябиновка</t>
  </si>
  <si>
    <t>х.Сибирок</t>
  </si>
  <si>
    <t>х.Сосновка</t>
  </si>
  <si>
    <t>Михалишковский сс</t>
  </si>
  <si>
    <t>Акартели</t>
  </si>
  <si>
    <t>Александрия</t>
  </si>
  <si>
    <t>Асташишки</t>
  </si>
  <si>
    <t>Бабариха</t>
  </si>
  <si>
    <t>Бабичи</t>
  </si>
  <si>
    <t>Бариново</t>
  </si>
  <si>
    <t>Бжеги</t>
  </si>
  <si>
    <t>Большая Страча</t>
  </si>
  <si>
    <t>Большие Столпеняты</t>
  </si>
  <si>
    <t>Большое Село</t>
  </si>
  <si>
    <t>Большое Туровье</t>
  </si>
  <si>
    <t>Борейшиха</t>
  </si>
  <si>
    <t>Боровые</t>
  </si>
  <si>
    <t>Борок</t>
  </si>
  <si>
    <t>Будраны</t>
  </si>
  <si>
    <t>Будышки</t>
  </si>
  <si>
    <t>Видюны</t>
  </si>
  <si>
    <t>Воробьи</t>
  </si>
  <si>
    <t>Гинкишки</t>
  </si>
  <si>
    <t>Глинище</t>
  </si>
  <si>
    <t>Глинище Страченское</t>
  </si>
  <si>
    <t>Глушица-2</t>
  </si>
  <si>
    <t>Голубина</t>
  </si>
  <si>
    <t>Голый Бор</t>
  </si>
  <si>
    <t>Горшевичи</t>
  </si>
  <si>
    <t>Гудали</t>
  </si>
  <si>
    <t>Гурники</t>
  </si>
  <si>
    <t>Дворжище</t>
  </si>
  <si>
    <t>Домброво</t>
  </si>
  <si>
    <t>Дубники</t>
  </si>
  <si>
    <t>Еди</t>
  </si>
  <si>
    <t>Жукойни</t>
  </si>
  <si>
    <t>Жукойни Желядские</t>
  </si>
  <si>
    <t>Забелишки</t>
  </si>
  <si>
    <t>Заборцы</t>
  </si>
  <si>
    <t>Завидиненты</t>
  </si>
  <si>
    <t>Заголодно</t>
  </si>
  <si>
    <t>Знахари</t>
  </si>
  <si>
    <t>Казановщина</t>
  </si>
  <si>
    <t>Каймина Горная</t>
  </si>
  <si>
    <t>Каймина Дольная</t>
  </si>
  <si>
    <t>Катеновичи</t>
  </si>
  <si>
    <t>Киркишки</t>
  </si>
  <si>
    <t>Кисели</t>
  </si>
  <si>
    <t>Клющаны</t>
  </si>
  <si>
    <t>Ковалевщина</t>
  </si>
  <si>
    <t>Костевичи</t>
  </si>
  <si>
    <t>Кочержишки</t>
  </si>
  <si>
    <t>Кривоносы</t>
  </si>
  <si>
    <t>Купщина</t>
  </si>
  <si>
    <t>Легавцы</t>
  </si>
  <si>
    <t>Лозовые</t>
  </si>
  <si>
    <t>Локтяны</t>
  </si>
  <si>
    <t>Лоси</t>
  </si>
  <si>
    <t>Луковые</t>
  </si>
  <si>
    <t>Лыдцы</t>
  </si>
  <si>
    <t>Лысая Гора</t>
  </si>
  <si>
    <t>Малая Страча</t>
  </si>
  <si>
    <t>Малое Туровье</t>
  </si>
  <si>
    <t>Малые Столпеняты</t>
  </si>
  <si>
    <t>Маркуны</t>
  </si>
  <si>
    <t>Мельница-Сорочье</t>
  </si>
  <si>
    <t>Мостяны</t>
  </si>
  <si>
    <t>Нивье</t>
  </si>
  <si>
    <t>Ольховка</t>
  </si>
  <si>
    <t>Пашкуны</t>
  </si>
  <si>
    <t>Петрашишки</t>
  </si>
  <si>
    <t>Пилимы</t>
  </si>
  <si>
    <t>Пильвины</t>
  </si>
  <si>
    <t>Поболи</t>
  </si>
  <si>
    <t>Погулянка</t>
  </si>
  <si>
    <t>Подворанцы</t>
  </si>
  <si>
    <t>Подкостелок</t>
  </si>
  <si>
    <t>Подлипье</t>
  </si>
  <si>
    <t>Попелище</t>
  </si>
  <si>
    <t>Радюши-Туща</t>
  </si>
  <si>
    <t>Радюши</t>
  </si>
  <si>
    <t>Ройстишки</t>
  </si>
  <si>
    <t>Руднишки</t>
  </si>
  <si>
    <t>Рудня</t>
  </si>
  <si>
    <t>Селевичи</t>
  </si>
  <si>
    <t>Сенюти</t>
  </si>
  <si>
    <t>Сидоришки</t>
  </si>
  <si>
    <t>Скердимы</t>
  </si>
  <si>
    <t>Смолзавод</t>
  </si>
  <si>
    <t>Соловьи</t>
  </si>
  <si>
    <t>Сорочье</t>
  </si>
  <si>
    <t>Супроненты</t>
  </si>
  <si>
    <t>Сухаришки</t>
  </si>
  <si>
    <t>Талаи</t>
  </si>
  <si>
    <t>Трощаны</t>
  </si>
  <si>
    <t>Тумки</t>
  </si>
  <si>
    <t>Хотилки</t>
  </si>
  <si>
    <t>Черный Бор</t>
  </si>
  <si>
    <t>Шарковщина</t>
  </si>
  <si>
    <t>Яново</t>
  </si>
  <si>
    <t>Яцкуны</t>
  </si>
  <si>
    <t>Рытанский с/с</t>
  </si>
  <si>
    <t>Аели</t>
  </si>
  <si>
    <t>Алекса</t>
  </si>
  <si>
    <t>Апушины</t>
  </si>
  <si>
    <t>Бабинишки</t>
  </si>
  <si>
    <t>Болоша</t>
  </si>
  <si>
    <t>Большие Свиряны</t>
  </si>
  <si>
    <t>Бразиня</t>
  </si>
  <si>
    <t>Верделишки</t>
  </si>
  <si>
    <t>Гваздикяны</t>
  </si>
  <si>
    <t>Гольнишки</t>
  </si>
  <si>
    <t>Давтюны</t>
  </si>
  <si>
    <t>Дворчище</t>
  </si>
  <si>
    <t>Дравнели</t>
  </si>
  <si>
    <t>Дуда</t>
  </si>
  <si>
    <t>Жусины</t>
  </si>
  <si>
    <t>Клеватишки</t>
  </si>
  <si>
    <t>Кукенишки</t>
  </si>
  <si>
    <t>Курницки</t>
  </si>
  <si>
    <t>Кутишки</t>
  </si>
  <si>
    <t>хутор Литвяны</t>
  </si>
  <si>
    <t>Литвяны</t>
  </si>
  <si>
    <t>Малиновка</t>
  </si>
  <si>
    <t>Малые Свиряны</t>
  </si>
  <si>
    <t>Молярка</t>
  </si>
  <si>
    <t>Моргелы</t>
  </si>
  <si>
    <t>Маргельки</t>
  </si>
  <si>
    <t>Мачулы</t>
  </si>
  <si>
    <t>Мужилы</t>
  </si>
  <si>
    <t>Некрашуны</t>
  </si>
  <si>
    <t>Падюжа</t>
  </si>
  <si>
    <t>Панарцы</t>
  </si>
  <si>
    <t>Парцель-Поляны</t>
  </si>
  <si>
    <t>Перевозники</t>
  </si>
  <si>
    <t>Пинанишки</t>
  </si>
  <si>
    <t>Плехоти</t>
  </si>
  <si>
    <t>Подлипяны</t>
  </si>
  <si>
    <t>Поедунья</t>
  </si>
  <si>
    <t>Поселище</t>
  </si>
  <si>
    <t>Потока</t>
  </si>
  <si>
    <t>Прены</t>
  </si>
  <si>
    <t>Рудишки</t>
  </si>
  <si>
    <t>Савишки</t>
  </si>
  <si>
    <t>Стаскелы</t>
  </si>
  <si>
    <t>Стипины</t>
  </si>
  <si>
    <t>Стрипуны</t>
  </si>
  <si>
    <t>Тарковщина</t>
  </si>
  <si>
    <t>Третьяки</t>
  </si>
  <si>
    <t>Трокище</t>
  </si>
  <si>
    <t>Хмеляны</t>
  </si>
  <si>
    <t>Шадюны</t>
  </si>
  <si>
    <t>Юзефполье</t>
  </si>
  <si>
    <t>Барани</t>
  </si>
  <si>
    <t>д.Белая Вода</t>
  </si>
  <si>
    <t>Большие Свирянки</t>
  </si>
  <si>
    <t>Буйки</t>
  </si>
  <si>
    <t>Бутюрмы</t>
  </si>
  <si>
    <t>Ворзяны</t>
  </si>
  <si>
    <t>Гадилуны</t>
  </si>
  <si>
    <t>Кореняты</t>
  </si>
  <si>
    <t>Малые Свирянки</t>
  </si>
  <si>
    <t>Поляны</t>
  </si>
  <si>
    <t>Ясень</t>
  </si>
  <si>
    <t>Борово</t>
  </si>
  <si>
    <t>Вартачи</t>
  </si>
  <si>
    <t>Дудка</t>
  </si>
  <si>
    <t>Замечек</t>
  </si>
  <si>
    <t>Изори</t>
  </si>
  <si>
    <t>Каменичник</t>
  </si>
  <si>
    <t>Левелишки</t>
  </si>
  <si>
    <t>Мартиново</t>
  </si>
  <si>
    <t>Потока Коренятская</t>
  </si>
  <si>
    <t>Роди</t>
  </si>
  <si>
    <t>Таборы</t>
  </si>
  <si>
    <t>Ворнянский с/с</t>
  </si>
  <si>
    <t>аг.Михалишки</t>
  </si>
  <si>
    <t xml:space="preserve">аг. Рытань </t>
  </si>
  <si>
    <t>аг. Трокеники-1</t>
  </si>
  <si>
    <t>д.Казаки</t>
  </si>
  <si>
    <t>96,62</t>
  </si>
  <si>
    <t>102,6</t>
  </si>
  <si>
    <t>* количество незарегистрирован  ных жителей, чел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</si>
</sst>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  <numFmt numFmtId="188" formatCode="0.0%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0.000%"/>
    <numFmt numFmtId="199" formatCode="0.00000"/>
    <numFmt numFmtId="200" formatCode="0.00000000"/>
    <numFmt numFmtId="201" formatCode="0.000000000"/>
    <numFmt numFmtId="202" formatCode="0.0000000000"/>
    <numFmt numFmtId="203" formatCode="0.00000000000"/>
    <numFmt numFmtId="204" formatCode="0.0000000"/>
    <numFmt numFmtId="205" formatCode="0.000000"/>
    <numFmt numFmtId="206" formatCode="[$-F400]h:mm:ss\ AM/PM"/>
    <numFmt numFmtId="207" formatCode="_-* #,##0.0\ _₽_-;\-* #,##0.0\ _₽_-;_-* &quot;-&quot;??\ _₽_-;_-@_-"/>
    <numFmt numFmtId="208" formatCode="_-* #,##0\ _₽_-;\-* #,##0\ _₽_-;_-* &quot;-&quot;??\ _₽_-;_-@_-"/>
    <numFmt numFmtId="209" formatCode="_-* #,##0.0000\ _₽_-;\-* #,##0.0000\ _₽_-;_-* &quot;-&quot;????\ _₽_-;_-@_-"/>
    <numFmt numFmtId="210" formatCode="_-* #,##0.00\ _₽_-;\-* #,##0.00\ _₽_-;_-* &quot;-&quot;????\ _₽_-;_-@_-"/>
    <numFmt numFmtId="211" formatCode="_-* #,##0.000\ _₽_-;\-* #,##0.000\ _₽_-;_-* &quot;-&quot;??\ _₽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21"/>
      <name val="Times New Roman"/>
      <family val="1"/>
    </font>
    <font>
      <i/>
      <sz val="1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Times New Roman"/>
      <family val="1"/>
    </font>
    <font>
      <b/>
      <sz val="2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5" fillId="0" borderId="0">
      <alignment/>
      <protection/>
    </xf>
  </cellStyleXfs>
  <cellXfs count="2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2" borderId="10" xfId="0" applyFont="1" applyFill="1" applyBorder="1" applyAlignment="1">
      <alignment horizontal="center" vertical="center" wrapText="1"/>
    </xf>
    <xf numFmtId="189" fontId="14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188" fontId="14" fillId="34" borderId="10" xfId="59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8" fontId="15" fillId="34" borderId="10" xfId="59" applyNumberFormat="1" applyFont="1" applyFill="1" applyBorder="1" applyAlignment="1">
      <alignment horizontal="center" vertical="center"/>
    </xf>
    <xf numFmtId="189" fontId="14" fillId="34" borderId="10" xfId="0" applyNumberFormat="1" applyFont="1" applyFill="1" applyBorder="1" applyAlignment="1">
      <alignment horizontal="center" vertical="center"/>
    </xf>
    <xf numFmtId="189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/>
    </xf>
    <xf numFmtId="188" fontId="16" fillId="34" borderId="10" xfId="59" applyNumberFormat="1" applyFont="1" applyFill="1" applyBorder="1" applyAlignment="1">
      <alignment horizontal="center" vertical="center"/>
    </xf>
    <xf numFmtId="190" fontId="16" fillId="34" borderId="10" xfId="0" applyNumberFormat="1" applyFont="1" applyFill="1" applyBorder="1" applyAlignment="1">
      <alignment horizontal="center" vertical="center"/>
    </xf>
    <xf numFmtId="9" fontId="14" fillId="34" borderId="10" xfId="59" applyFont="1" applyFill="1" applyBorder="1" applyAlignment="1">
      <alignment horizontal="center" vertical="center"/>
    </xf>
    <xf numFmtId="9" fontId="16" fillId="34" borderId="10" xfId="59" applyFont="1" applyFill="1" applyBorder="1" applyAlignment="1">
      <alignment horizontal="center" vertical="center"/>
    </xf>
    <xf numFmtId="1" fontId="14" fillId="34" borderId="10" xfId="59" applyNumberFormat="1" applyFont="1" applyFill="1" applyBorder="1" applyAlignment="1">
      <alignment horizontal="center" vertical="center"/>
    </xf>
    <xf numFmtId="3" fontId="14" fillId="34" borderId="10" xfId="59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6" fillId="34" borderId="10" xfId="59" applyNumberFormat="1" applyFont="1" applyFill="1" applyBorder="1" applyAlignment="1">
      <alignment horizontal="center" vertical="center"/>
    </xf>
    <xf numFmtId="2" fontId="14" fillId="34" borderId="10" xfId="59" applyNumberFormat="1" applyFont="1" applyFill="1" applyBorder="1" applyAlignment="1">
      <alignment horizontal="center" vertical="center"/>
    </xf>
    <xf numFmtId="188" fontId="14" fillId="34" borderId="10" xfId="0" applyNumberFormat="1" applyFont="1" applyFill="1" applyBorder="1" applyAlignment="1">
      <alignment horizontal="center" vertical="center"/>
    </xf>
    <xf numFmtId="49" fontId="14" fillId="34" borderId="10" xfId="59" applyNumberFormat="1" applyFont="1" applyFill="1" applyBorder="1" applyAlignment="1">
      <alignment horizontal="center" vertical="center"/>
    </xf>
    <xf numFmtId="49" fontId="15" fillId="34" borderId="10" xfId="59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89" fontId="14" fillId="34" borderId="10" xfId="59" applyNumberFormat="1" applyFont="1" applyFill="1" applyBorder="1" applyAlignment="1">
      <alignment horizontal="center" vertical="center"/>
    </xf>
    <xf numFmtId="190" fontId="14" fillId="34" borderId="10" xfId="59" applyNumberFormat="1" applyFont="1" applyFill="1" applyBorder="1" applyAlignment="1">
      <alignment horizontal="center" vertical="center"/>
    </xf>
    <xf numFmtId="189" fontId="15" fillId="34" borderId="10" xfId="0" applyNumberFormat="1" applyFont="1" applyFill="1" applyBorder="1" applyAlignment="1">
      <alignment horizontal="center" vertical="center"/>
    </xf>
    <xf numFmtId="190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" fontId="15" fillId="34" borderId="10" xfId="59" applyNumberFormat="1" applyFont="1" applyFill="1" applyBorder="1" applyAlignment="1">
      <alignment horizontal="center" vertical="center"/>
    </xf>
    <xf numFmtId="3" fontId="15" fillId="34" borderId="10" xfId="59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89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2" fontId="15" fillId="34" borderId="10" xfId="59" applyNumberFormat="1" applyFont="1" applyFill="1" applyBorder="1" applyAlignment="1">
      <alignment horizontal="center" vertical="center"/>
    </xf>
    <xf numFmtId="189" fontId="16" fillId="34" borderId="10" xfId="5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89" fontId="16" fillId="35" borderId="10" xfId="0" applyNumberFormat="1" applyFont="1" applyFill="1" applyBorder="1" applyAlignment="1">
      <alignment horizontal="center" vertical="center" wrapText="1"/>
    </xf>
    <xf numFmtId="188" fontId="16" fillId="35" borderId="10" xfId="59" applyNumberFormat="1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189" fontId="13" fillId="35" borderId="10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2" fontId="16" fillId="35" borderId="10" xfId="59" applyNumberFormat="1" applyFont="1" applyFill="1" applyBorder="1" applyAlignment="1">
      <alignment horizontal="center" vertical="center"/>
    </xf>
    <xf numFmtId="2" fontId="13" fillId="35" borderId="10" xfId="59" applyNumberFormat="1" applyFont="1" applyFill="1" applyBorder="1" applyAlignment="1">
      <alignment horizontal="center" vertical="center"/>
    </xf>
    <xf numFmtId="188" fontId="13" fillId="35" borderId="10" xfId="59" applyNumberFormat="1" applyFont="1" applyFill="1" applyBorder="1" applyAlignment="1">
      <alignment horizontal="center" vertical="center"/>
    </xf>
    <xf numFmtId="190" fontId="16" fillId="35" borderId="10" xfId="0" applyNumberFormat="1" applyFont="1" applyFill="1" applyBorder="1" applyAlignment="1">
      <alignment horizontal="center" vertical="center"/>
    </xf>
    <xf numFmtId="189" fontId="16" fillId="35" borderId="10" xfId="59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/>
    </xf>
    <xf numFmtId="3" fontId="16" fillId="35" borderId="10" xfId="59" applyNumberFormat="1" applyFont="1" applyFill="1" applyBorder="1" applyAlignment="1">
      <alignment horizontal="center" vertical="center"/>
    </xf>
    <xf numFmtId="3" fontId="13" fillId="35" borderId="10" xfId="59" applyNumberFormat="1" applyFont="1" applyFill="1" applyBorder="1" applyAlignment="1">
      <alignment horizontal="center" vertical="center"/>
    </xf>
    <xf numFmtId="188" fontId="15" fillId="35" borderId="10" xfId="59" applyNumberFormat="1" applyFont="1" applyFill="1" applyBorder="1" applyAlignment="1">
      <alignment horizontal="center" vertical="center"/>
    </xf>
    <xf numFmtId="188" fontId="14" fillId="35" borderId="10" xfId="59" applyNumberFormat="1" applyFont="1" applyFill="1" applyBorder="1" applyAlignment="1">
      <alignment horizontal="center" vertical="center"/>
    </xf>
    <xf numFmtId="190" fontId="16" fillId="35" borderId="10" xfId="0" applyNumberFormat="1" applyFont="1" applyFill="1" applyBorder="1" applyAlignment="1">
      <alignment horizontal="center" vertical="center" wrapText="1"/>
    </xf>
    <xf numFmtId="190" fontId="16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189" fontId="16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88" fontId="16" fillId="35" borderId="10" xfId="0" applyNumberFormat="1" applyFont="1" applyFill="1" applyBorder="1" applyAlignment="1">
      <alignment horizontal="center" vertical="center"/>
    </xf>
    <xf numFmtId="49" fontId="16" fillId="35" borderId="10" xfId="59" applyNumberFormat="1" applyFont="1" applyFill="1" applyBorder="1" applyAlignment="1">
      <alignment horizontal="center" vertical="center"/>
    </xf>
    <xf numFmtId="49" fontId="13" fillId="35" borderId="10" xfId="59" applyNumberFormat="1" applyFont="1" applyFill="1" applyBorder="1" applyAlignment="1">
      <alignment horizontal="center" vertical="center"/>
    </xf>
    <xf numFmtId="49" fontId="14" fillId="35" borderId="10" xfId="59" applyNumberFormat="1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center" vertical="center"/>
    </xf>
    <xf numFmtId="9" fontId="16" fillId="35" borderId="10" xfId="59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/>
    </xf>
    <xf numFmtId="2" fontId="14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14" fillId="2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190" fontId="16" fillId="35" borderId="11" xfId="0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188" fontId="13" fillId="35" borderId="10" xfId="59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190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16" fillId="35" borderId="0" xfId="0" applyFont="1" applyFill="1" applyBorder="1" applyAlignment="1">
      <alignment vertical="center" wrapText="1"/>
    </xf>
    <xf numFmtId="189" fontId="16" fillId="35" borderId="0" xfId="0" applyNumberFormat="1" applyFont="1" applyFill="1" applyBorder="1" applyAlignment="1">
      <alignment horizontal="center" vertical="center" wrapText="1"/>
    </xf>
    <xf numFmtId="2" fontId="16" fillId="35" borderId="0" xfId="0" applyNumberFormat="1" applyFont="1" applyFill="1" applyBorder="1" applyAlignment="1">
      <alignment horizontal="center" vertical="center"/>
    </xf>
    <xf numFmtId="188" fontId="16" fillId="35" borderId="0" xfId="59" applyNumberFormat="1" applyFont="1" applyFill="1" applyBorder="1" applyAlignment="1">
      <alignment horizontal="center" vertical="center"/>
    </xf>
    <xf numFmtId="2" fontId="13" fillId="35" borderId="0" xfId="0" applyNumberFormat="1" applyFont="1" applyFill="1" applyBorder="1" applyAlignment="1">
      <alignment horizontal="center" vertical="center"/>
    </xf>
    <xf numFmtId="188" fontId="13" fillId="35" borderId="0" xfId="59" applyNumberFormat="1" applyFont="1" applyFill="1" applyBorder="1" applyAlignment="1">
      <alignment horizontal="center" vertical="center"/>
    </xf>
    <xf numFmtId="190" fontId="16" fillId="35" borderId="0" xfId="0" applyNumberFormat="1" applyFont="1" applyFill="1" applyBorder="1" applyAlignment="1">
      <alignment horizontal="center" vertical="center"/>
    </xf>
    <xf numFmtId="189" fontId="16" fillId="35" borderId="0" xfId="59" applyNumberFormat="1" applyFont="1" applyFill="1" applyBorder="1" applyAlignment="1">
      <alignment horizontal="center" vertical="center"/>
    </xf>
    <xf numFmtId="188" fontId="16" fillId="35" borderId="10" xfId="0" applyNumberFormat="1" applyFont="1" applyFill="1" applyBorder="1" applyAlignment="1">
      <alignment horizontal="center" vertical="center" wrapText="1"/>
    </xf>
    <xf numFmtId="188" fontId="16" fillId="35" borderId="11" xfId="0" applyNumberFormat="1" applyFont="1" applyFill="1" applyBorder="1" applyAlignment="1">
      <alignment horizontal="center" vertical="center" wrapText="1"/>
    </xf>
    <xf numFmtId="189" fontId="14" fillId="2" borderId="10" xfId="0" applyNumberFormat="1" applyFont="1" applyFill="1" applyBorder="1" applyAlignment="1">
      <alignment horizontal="center" vertical="center" wrapText="1"/>
    </xf>
    <xf numFmtId="188" fontId="14" fillId="2" borderId="10" xfId="0" applyNumberFormat="1" applyFont="1" applyFill="1" applyBorder="1" applyAlignment="1">
      <alignment horizontal="center" vertical="center" wrapText="1"/>
    </xf>
    <xf numFmtId="188" fontId="14" fillId="2" borderId="10" xfId="59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 wrapText="1"/>
    </xf>
    <xf numFmtId="188" fontId="15" fillId="2" borderId="10" xfId="0" applyNumberFormat="1" applyFont="1" applyFill="1" applyBorder="1" applyAlignment="1">
      <alignment horizontal="center" vertical="center" wrapText="1"/>
    </xf>
    <xf numFmtId="188" fontId="14" fillId="2" borderId="10" xfId="59" applyNumberFormat="1" applyFont="1" applyFill="1" applyBorder="1" applyAlignment="1">
      <alignment horizontal="center" vertical="center" wrapText="1"/>
    </xf>
    <xf numFmtId="190" fontId="14" fillId="2" borderId="10" xfId="0" applyNumberFormat="1" applyFont="1" applyFill="1" applyBorder="1" applyAlignment="1">
      <alignment horizontal="center" vertical="center"/>
    </xf>
    <xf numFmtId="189" fontId="14" fillId="2" borderId="10" xfId="59" applyNumberFormat="1" applyFont="1" applyFill="1" applyBorder="1" applyAlignment="1">
      <alignment horizontal="center" vertical="center"/>
    </xf>
    <xf numFmtId="190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 wrapText="1"/>
    </xf>
    <xf numFmtId="188" fontId="14" fillId="2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190" fontId="15" fillId="2" borderId="10" xfId="0" applyNumberFormat="1" applyFont="1" applyFill="1" applyBorder="1" applyAlignment="1">
      <alignment horizontal="center" vertical="center" wrapText="1"/>
    </xf>
    <xf numFmtId="188" fontId="18" fillId="2" borderId="10" xfId="0" applyNumberFormat="1" applyFont="1" applyFill="1" applyBorder="1" applyAlignment="1">
      <alignment horizontal="center" vertical="center" wrapText="1"/>
    </xf>
    <xf numFmtId="188" fontId="19" fillId="2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88" fontId="18" fillId="34" borderId="10" xfId="59" applyNumberFormat="1" applyFont="1" applyFill="1" applyBorder="1" applyAlignment="1">
      <alignment horizontal="center" vertical="center"/>
    </xf>
    <xf numFmtId="188" fontId="20" fillId="35" borderId="10" xfId="59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10" fontId="16" fillId="35" borderId="11" xfId="0" applyNumberFormat="1" applyFont="1" applyFill="1" applyBorder="1" applyAlignment="1">
      <alignment horizontal="center" vertical="center" wrapText="1"/>
    </xf>
    <xf numFmtId="188" fontId="14" fillId="34" borderId="10" xfId="59" applyNumberFormat="1" applyFont="1" applyFill="1" applyBorder="1" applyAlignment="1">
      <alignment horizontal="center" vertical="center" wrapText="1"/>
    </xf>
    <xf numFmtId="1" fontId="14" fillId="34" borderId="10" xfId="59" applyNumberFormat="1" applyFont="1" applyFill="1" applyBorder="1" applyAlignment="1">
      <alignment horizontal="center" vertical="center" wrapText="1"/>
    </xf>
    <xf numFmtId="189" fontId="14" fillId="34" borderId="10" xfId="59" applyNumberFormat="1" applyFont="1" applyFill="1" applyBorder="1" applyAlignment="1">
      <alignment horizontal="center" vertical="center" wrapText="1"/>
    </xf>
    <xf numFmtId="188" fontId="16" fillId="37" borderId="10" xfId="59" applyNumberFormat="1" applyFont="1" applyFill="1" applyBorder="1" applyAlignment="1">
      <alignment horizontal="center" vertical="center" wrapText="1"/>
    </xf>
    <xf numFmtId="188" fontId="16" fillId="37" borderId="1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 wrapText="1"/>
    </xf>
    <xf numFmtId="2" fontId="16" fillId="35" borderId="10" xfId="0" applyNumberFormat="1" applyFont="1" applyFill="1" applyBorder="1" applyAlignment="1">
      <alignment horizontal="center" vertical="center" wrapText="1"/>
    </xf>
    <xf numFmtId="1" fontId="16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8" fontId="6" fillId="32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vertical="center" wrapText="1"/>
    </xf>
    <xf numFmtId="188" fontId="14" fillId="34" borderId="13" xfId="59" applyNumberFormat="1" applyFont="1" applyFill="1" applyBorder="1" applyAlignment="1">
      <alignment horizontal="center" vertical="center" wrapText="1"/>
    </xf>
    <xf numFmtId="188" fontId="16" fillId="37" borderId="13" xfId="59" applyNumberFormat="1" applyFont="1" applyFill="1" applyBorder="1" applyAlignment="1">
      <alignment horizontal="center" vertical="center" wrapText="1"/>
    </xf>
    <xf numFmtId="49" fontId="14" fillId="34" borderId="13" xfId="59" applyNumberFormat="1" applyFont="1" applyFill="1" applyBorder="1" applyAlignment="1">
      <alignment horizontal="center" vertical="center"/>
    </xf>
    <xf numFmtId="49" fontId="16" fillId="35" borderId="13" xfId="59" applyNumberFormat="1" applyFont="1" applyFill="1" applyBorder="1" applyAlignment="1">
      <alignment horizontal="center" vertical="center"/>
    </xf>
    <xf numFmtId="49" fontId="14" fillId="34" borderId="13" xfId="59" applyNumberFormat="1" applyFont="1" applyFill="1" applyBorder="1" applyAlignment="1">
      <alignment horizontal="center" vertical="center" wrapText="1"/>
    </xf>
    <xf numFmtId="49" fontId="16" fillId="37" borderId="13" xfId="59" applyNumberFormat="1" applyFont="1" applyFill="1" applyBorder="1" applyAlignment="1">
      <alignment horizontal="center" vertical="center" wrapText="1"/>
    </xf>
    <xf numFmtId="188" fontId="13" fillId="35" borderId="12" xfId="59" applyNumberFormat="1" applyFont="1" applyFill="1" applyBorder="1" applyAlignment="1">
      <alignment vertical="center"/>
    </xf>
    <xf numFmtId="0" fontId="16" fillId="35" borderId="14" xfId="0" applyFont="1" applyFill="1" applyBorder="1" applyAlignment="1">
      <alignment vertical="center" wrapText="1"/>
    </xf>
    <xf numFmtId="189" fontId="16" fillId="35" borderId="15" xfId="59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188" fontId="16" fillId="35" borderId="10" xfId="59" applyNumberFormat="1" applyFont="1" applyFill="1" applyBorder="1" applyAlignment="1">
      <alignment horizontal="center" vertical="center" wrapText="1"/>
    </xf>
    <xf numFmtId="49" fontId="14" fillId="34" borderId="10" xfId="59" applyNumberFormat="1" applyFont="1" applyFill="1" applyBorder="1" applyAlignment="1">
      <alignment horizontal="center" vertical="center" wrapText="1"/>
    </xf>
    <xf numFmtId="49" fontId="16" fillId="37" borderId="13" xfId="0" applyNumberFormat="1" applyFont="1" applyFill="1" applyBorder="1" applyAlignment="1">
      <alignment horizontal="center" vertical="center"/>
    </xf>
    <xf numFmtId="2" fontId="14" fillId="34" borderId="10" xfId="59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wrapText="1"/>
    </xf>
    <xf numFmtId="209" fontId="11" fillId="2" borderId="10" xfId="0" applyNumberFormat="1" applyFont="1" applyFill="1" applyBorder="1" applyAlignment="1">
      <alignment horizontal="center" vertical="center" wrapText="1"/>
    </xf>
    <xf numFmtId="179" fontId="18" fillId="34" borderId="10" xfId="0" applyNumberFormat="1" applyFont="1" applyFill="1" applyBorder="1" applyAlignment="1">
      <alignment horizontal="center" vertical="center" wrapText="1"/>
    </xf>
    <xf numFmtId="179" fontId="22" fillId="34" borderId="10" xfId="0" applyNumberFormat="1" applyFont="1" applyFill="1" applyBorder="1" applyAlignment="1">
      <alignment horizontal="center" vertical="center"/>
    </xf>
    <xf numFmtId="207" fontId="11" fillId="2" borderId="10" xfId="0" applyNumberFormat="1" applyFont="1" applyFill="1" applyBorder="1" applyAlignment="1">
      <alignment horizontal="center" vertical="center" wrapText="1"/>
    </xf>
    <xf numFmtId="209" fontId="9" fillId="2" borderId="10" xfId="0" applyNumberFormat="1" applyFont="1" applyFill="1" applyBorder="1" applyAlignment="1">
      <alignment horizontal="center" vertical="center" wrapText="1"/>
    </xf>
    <xf numFmtId="179" fontId="9" fillId="34" borderId="10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 wrapText="1"/>
    </xf>
    <xf numFmtId="207" fontId="18" fillId="2" borderId="10" xfId="0" applyNumberFormat="1" applyFont="1" applyFill="1" applyBorder="1" applyAlignment="1">
      <alignment horizontal="center" vertical="center" wrapText="1"/>
    </xf>
    <xf numFmtId="210" fontId="6" fillId="0" borderId="0" xfId="0" applyNumberFormat="1" applyFont="1" applyFill="1" applyAlignment="1">
      <alignment horizontal="center" vertical="center"/>
    </xf>
    <xf numFmtId="3" fontId="18" fillId="34" borderId="10" xfId="0" applyNumberFormat="1" applyFont="1" applyFill="1" applyBorder="1" applyAlignment="1">
      <alignment horizontal="right" vertical="center" wrapText="1"/>
    </xf>
    <xf numFmtId="209" fontId="2" fillId="0" borderId="0" xfId="0" applyNumberFormat="1" applyFont="1" applyFill="1" applyAlignment="1">
      <alignment horizontal="center"/>
    </xf>
    <xf numFmtId="209" fontId="6" fillId="0" borderId="0" xfId="0" applyNumberFormat="1" applyFont="1" applyFill="1" applyAlignment="1">
      <alignment horizontal="center"/>
    </xf>
    <xf numFmtId="179" fontId="18" fillId="34" borderId="1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190" fontId="3" fillId="32" borderId="0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208" fontId="18" fillId="34" borderId="10" xfId="0" applyNumberFormat="1" applyFont="1" applyFill="1" applyBorder="1" applyAlignment="1">
      <alignment horizontal="center" vertical="center" wrapText="1"/>
    </xf>
    <xf numFmtId="208" fontId="18" fillId="34" borderId="10" xfId="0" applyNumberFormat="1" applyFont="1" applyFill="1" applyBorder="1" applyAlignment="1">
      <alignment horizontal="left" vertical="center" wrapText="1"/>
    </xf>
    <xf numFmtId="207" fontId="11" fillId="2" borderId="10" xfId="0" applyNumberFormat="1" applyFont="1" applyFill="1" applyBorder="1" applyAlignment="1">
      <alignment horizontal="left" vertical="center" wrapText="1"/>
    </xf>
    <xf numFmtId="208" fontId="18" fillId="34" borderId="10" xfId="0" applyNumberFormat="1" applyFont="1" applyFill="1" applyBorder="1" applyAlignment="1">
      <alignment horizontal="center" wrapText="1"/>
    </xf>
    <xf numFmtId="207" fontId="18" fillId="2" borderId="10" xfId="0" applyNumberFormat="1" applyFont="1" applyFill="1" applyBorder="1" applyAlignment="1">
      <alignment horizontal="left" vertical="center" wrapText="1"/>
    </xf>
    <xf numFmtId="208" fontId="18" fillId="34" borderId="10" xfId="0" applyNumberFormat="1" applyFont="1" applyFill="1" applyBorder="1" applyAlignment="1">
      <alignment horizontal="right" vertical="center" wrapText="1"/>
    </xf>
    <xf numFmtId="208" fontId="9" fillId="34" borderId="10" xfId="0" applyNumberFormat="1" applyFont="1" applyFill="1" applyBorder="1" applyAlignment="1">
      <alignment horizontal="center" vertical="center" wrapText="1"/>
    </xf>
    <xf numFmtId="209" fontId="11" fillId="39" borderId="10" xfId="0" applyNumberFormat="1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left" vertical="top" wrapText="1"/>
    </xf>
    <xf numFmtId="0" fontId="23" fillId="39" borderId="10" xfId="0" applyFont="1" applyFill="1" applyBorder="1" applyAlignment="1">
      <alignment horizontal="left" vertical="top"/>
    </xf>
    <xf numFmtId="0" fontId="23" fillId="39" borderId="21" xfId="0" applyFont="1" applyFill="1" applyBorder="1" applyAlignment="1">
      <alignment horizontal="left" vertical="top"/>
    </xf>
    <xf numFmtId="0" fontId="23" fillId="39" borderId="10" xfId="0" applyFont="1" applyFill="1" applyBorder="1" applyAlignment="1">
      <alignment horizontal="left" vertical="top" wrapText="1"/>
    </xf>
    <xf numFmtId="0" fontId="23" fillId="39" borderId="22" xfId="0" applyFont="1" applyFill="1" applyBorder="1" applyAlignment="1">
      <alignment horizontal="left" vertical="top" wrapText="1"/>
    </xf>
    <xf numFmtId="0" fontId="24" fillId="39" borderId="10" xfId="0" applyFont="1" applyFill="1" applyBorder="1" applyAlignment="1">
      <alignment horizontal="left" vertical="top"/>
    </xf>
    <xf numFmtId="0" fontId="25" fillId="39" borderId="10" xfId="0" applyFont="1" applyFill="1" applyBorder="1" applyAlignment="1">
      <alignment horizontal="left" vertical="top"/>
    </xf>
    <xf numFmtId="208" fontId="18" fillId="13" borderId="10" xfId="0" applyNumberFormat="1" applyFont="1" applyFill="1" applyBorder="1" applyAlignment="1">
      <alignment horizontal="center" vertical="center" wrapText="1"/>
    </xf>
    <xf numFmtId="179" fontId="11" fillId="2" borderId="10" xfId="0" applyNumberFormat="1" applyFont="1" applyFill="1" applyBorder="1" applyAlignment="1">
      <alignment horizontal="center" vertical="center" wrapText="1"/>
    </xf>
    <xf numFmtId="209" fontId="11" fillId="29" borderId="10" xfId="0" applyNumberFormat="1" applyFont="1" applyFill="1" applyBorder="1" applyAlignment="1">
      <alignment horizontal="center" vertical="center" wrapText="1"/>
    </xf>
    <xf numFmtId="208" fontId="18" fillId="34" borderId="23" xfId="0" applyNumberFormat="1" applyFont="1" applyFill="1" applyBorder="1" applyAlignment="1">
      <alignment horizontal="center" vertical="center" wrapText="1"/>
    </xf>
    <xf numFmtId="209" fontId="11" fillId="39" borderId="10" xfId="0" applyNumberFormat="1" applyFont="1" applyFill="1" applyBorder="1" applyAlignment="1">
      <alignment horizontal="left" vertical="center" wrapText="1"/>
    </xf>
    <xf numFmtId="209" fontId="9" fillId="39" borderId="10" xfId="0" applyNumberFormat="1" applyFont="1" applyFill="1" applyBorder="1" applyAlignment="1">
      <alignment horizontal="left" vertical="center" wrapText="1"/>
    </xf>
    <xf numFmtId="0" fontId="65" fillId="39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left" vertical="center" wrapText="1"/>
    </xf>
    <xf numFmtId="1" fontId="21" fillId="34" borderId="25" xfId="59" applyNumberFormat="1" applyFont="1" applyFill="1" applyBorder="1" applyAlignment="1">
      <alignment horizontal="center" vertical="center" wrapText="1"/>
    </xf>
    <xf numFmtId="1" fontId="21" fillId="34" borderId="26" xfId="59" applyNumberFormat="1" applyFont="1" applyFill="1" applyBorder="1" applyAlignment="1">
      <alignment horizontal="center" vertical="center" wrapText="1"/>
    </xf>
    <xf numFmtId="1" fontId="21" fillId="34" borderId="27" xfId="59" applyNumberFormat="1" applyFont="1" applyFill="1" applyBorder="1" applyAlignment="1">
      <alignment horizontal="center" vertical="center" wrapText="1"/>
    </xf>
    <xf numFmtId="1" fontId="21" fillId="34" borderId="28" xfId="59" applyNumberFormat="1" applyFont="1" applyFill="1" applyBorder="1" applyAlignment="1">
      <alignment horizontal="center" vertical="center" wrapText="1"/>
    </xf>
    <xf numFmtId="1" fontId="21" fillId="34" borderId="29" xfId="59" applyNumberFormat="1" applyFont="1" applyFill="1" applyBorder="1" applyAlignment="1">
      <alignment horizontal="center" vertical="center" wrapText="1"/>
    </xf>
    <xf numFmtId="1" fontId="21" fillId="34" borderId="30" xfId="59" applyNumberFormat="1" applyFont="1" applyFill="1" applyBorder="1" applyAlignment="1">
      <alignment horizontal="center" vertical="center" wrapText="1"/>
    </xf>
    <xf numFmtId="188" fontId="14" fillId="34" borderId="25" xfId="59" applyNumberFormat="1" applyFont="1" applyFill="1" applyBorder="1" applyAlignment="1">
      <alignment horizontal="center" vertical="center" wrapText="1"/>
    </xf>
    <xf numFmtId="188" fontId="14" fillId="34" borderId="26" xfId="59" applyNumberFormat="1" applyFont="1" applyFill="1" applyBorder="1" applyAlignment="1">
      <alignment horizontal="center" vertical="center" wrapText="1"/>
    </xf>
    <xf numFmtId="188" fontId="14" fillId="34" borderId="27" xfId="59" applyNumberFormat="1" applyFont="1" applyFill="1" applyBorder="1" applyAlignment="1">
      <alignment horizontal="center" vertical="center" wrapText="1"/>
    </xf>
    <xf numFmtId="188" fontId="14" fillId="34" borderId="28" xfId="59" applyNumberFormat="1" applyFont="1" applyFill="1" applyBorder="1" applyAlignment="1">
      <alignment horizontal="center" vertical="center" wrapText="1"/>
    </xf>
    <xf numFmtId="188" fontId="14" fillId="34" borderId="29" xfId="59" applyNumberFormat="1" applyFont="1" applyFill="1" applyBorder="1" applyAlignment="1">
      <alignment horizontal="center" vertical="center" wrapText="1"/>
    </xf>
    <xf numFmtId="188" fontId="14" fillId="34" borderId="30" xfId="59" applyNumberFormat="1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left" vertical="center" wrapText="1"/>
    </xf>
    <xf numFmtId="0" fontId="21" fillId="10" borderId="19" xfId="0" applyFont="1" applyFill="1" applyBorder="1" applyAlignment="1">
      <alignment horizontal="left" vertical="center" wrapText="1"/>
    </xf>
    <xf numFmtId="0" fontId="21" fillId="10" borderId="23" xfId="0" applyFont="1" applyFill="1" applyBorder="1" applyAlignment="1">
      <alignment horizontal="left" vertical="center" wrapText="1"/>
    </xf>
    <xf numFmtId="190" fontId="16" fillId="34" borderId="10" xfId="0" applyNumberFormat="1" applyFont="1" applyFill="1" applyBorder="1" applyAlignment="1">
      <alignment horizontal="center" vertical="center" wrapText="1"/>
    </xf>
    <xf numFmtId="190" fontId="16" fillId="36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88" fontId="16" fillId="3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88" fontId="16" fillId="34" borderId="10" xfId="59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209" fontId="9" fillId="2" borderId="21" xfId="0" applyNumberFormat="1" applyFont="1" applyFill="1" applyBorder="1" applyAlignment="1">
      <alignment horizontal="center" vertical="center" wrapText="1"/>
    </xf>
    <xf numFmtId="209" fontId="9" fillId="2" borderId="32" xfId="0" applyNumberFormat="1" applyFont="1" applyFill="1" applyBorder="1" applyAlignment="1">
      <alignment horizontal="center" vertical="center" wrapText="1"/>
    </xf>
    <xf numFmtId="209" fontId="9" fillId="2" borderId="11" xfId="0" applyNumberFormat="1" applyFont="1" applyFill="1" applyBorder="1" applyAlignment="1">
      <alignment horizontal="center" vertical="center" wrapText="1"/>
    </xf>
    <xf numFmtId="209" fontId="9" fillId="35" borderId="10" xfId="0" applyNumberFormat="1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left" vertical="center" wrapText="1"/>
    </xf>
    <xf numFmtId="0" fontId="21" fillId="10" borderId="13" xfId="0" applyFont="1" applyFill="1" applyBorder="1" applyAlignment="1">
      <alignment horizontal="left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7" fillId="32" borderId="38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209" fontId="9" fillId="35" borderId="21" xfId="0" applyNumberFormat="1" applyFont="1" applyFill="1" applyBorder="1" applyAlignment="1">
      <alignment horizontal="center" vertical="center" textRotation="90" wrapText="1"/>
    </xf>
    <xf numFmtId="209" fontId="9" fillId="35" borderId="32" xfId="0" applyNumberFormat="1" applyFont="1" applyFill="1" applyBorder="1" applyAlignment="1">
      <alignment horizontal="center" vertical="center" textRotation="90" wrapText="1"/>
    </xf>
    <xf numFmtId="209" fontId="9" fillId="35" borderId="11" xfId="0" applyNumberFormat="1" applyFont="1" applyFill="1" applyBorder="1" applyAlignment="1">
      <alignment horizontal="center" vertical="center" textRotation="90" wrapText="1"/>
    </xf>
    <xf numFmtId="209" fontId="9" fillId="35" borderId="31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O542"/>
  <sheetViews>
    <sheetView view="pageBreakPreview" zoomScale="46" zoomScaleNormal="40" zoomScaleSheetLayoutView="46" zoomScalePageLayoutView="0" workbookViewId="0" topLeftCell="A1">
      <pane ySplit="3" topLeftCell="A4" activePane="bottomLeft" state="frozen"/>
      <selection pane="topLeft" activeCell="B11" sqref="B11"/>
      <selection pane="bottomLeft" activeCell="B11" sqref="B11"/>
    </sheetView>
  </sheetViews>
  <sheetFormatPr defaultColWidth="9.00390625" defaultRowHeight="12.75" outlineLevelRow="1"/>
  <cols>
    <col min="1" max="1" width="86.375" style="46" customWidth="1"/>
    <col min="2" max="2" width="20.125" style="2" customWidth="1"/>
    <col min="3" max="3" width="20.375" style="1" customWidth="1"/>
    <col min="4" max="4" width="25.125" style="10" customWidth="1"/>
    <col min="5" max="5" width="24.375" style="10" customWidth="1"/>
    <col min="6" max="6" width="25.625" style="10" customWidth="1"/>
    <col min="7" max="7" width="25.875" style="10" customWidth="1"/>
    <col min="8" max="8" width="25.375" style="1" customWidth="1"/>
    <col min="9" max="9" width="29.375" style="1" customWidth="1"/>
    <col min="10" max="10" width="27.875" style="1" customWidth="1"/>
    <col min="11" max="11" width="30.00390625" style="1" customWidth="1"/>
    <col min="12" max="67" width="9.125" style="4" customWidth="1"/>
    <col min="68" max="16384" width="9.125" style="1" customWidth="1"/>
  </cols>
  <sheetData>
    <row r="1" spans="1:11" ht="57.75" customHeight="1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 customHeight="1">
      <c r="A2" s="221" t="s">
        <v>15</v>
      </c>
      <c r="B2" s="221" t="s">
        <v>14</v>
      </c>
      <c r="C2" s="218" t="s">
        <v>49</v>
      </c>
      <c r="D2" s="218" t="s">
        <v>106</v>
      </c>
      <c r="E2" s="218" t="s">
        <v>113</v>
      </c>
      <c r="F2" s="215" t="s">
        <v>61</v>
      </c>
      <c r="G2" s="215"/>
      <c r="H2" s="216" t="s">
        <v>104</v>
      </c>
      <c r="I2" s="216" t="s">
        <v>107</v>
      </c>
      <c r="J2" s="216" t="s">
        <v>108</v>
      </c>
      <c r="K2" s="218" t="s">
        <v>109</v>
      </c>
    </row>
    <row r="3" spans="1:11" ht="115.5" customHeight="1">
      <c r="A3" s="221"/>
      <c r="B3" s="221"/>
      <c r="C3" s="219"/>
      <c r="D3" s="219"/>
      <c r="E3" s="219"/>
      <c r="F3" s="126" t="s">
        <v>114</v>
      </c>
      <c r="G3" s="126" t="s">
        <v>105</v>
      </c>
      <c r="H3" s="217"/>
      <c r="I3" s="217"/>
      <c r="J3" s="217"/>
      <c r="K3" s="219"/>
    </row>
    <row r="4" spans="1:67" s="51" customFormat="1" ht="69.75">
      <c r="A4" s="89" t="s">
        <v>133</v>
      </c>
      <c r="B4" s="113" t="s">
        <v>9</v>
      </c>
      <c r="C4" s="114">
        <v>0.05</v>
      </c>
      <c r="D4" s="115">
        <f>'13.01.22(разрез)'!D12</f>
        <v>0.052</v>
      </c>
      <c r="E4" s="115" t="str">
        <f>'13.01.22(разрез)'!E12</f>
        <v>+0,2 п.п.</v>
      </c>
      <c r="F4" s="115" t="str">
        <f>'13.01.22(разрез)'!F12</f>
        <v>6,1%</v>
      </c>
      <c r="G4" s="115" t="str">
        <f>'13.01.22(разрез)'!G12</f>
        <v>-0,9 п.п.</v>
      </c>
      <c r="H4" s="114">
        <v>0.05</v>
      </c>
      <c r="I4" s="115" t="str">
        <f>'13.01.22(разрез)'!I12</f>
        <v>-0,2 п.п.</v>
      </c>
      <c r="J4" s="114">
        <v>0.05</v>
      </c>
      <c r="K4" s="116" t="s">
        <v>22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</row>
    <row r="5" spans="1:67" s="59" customFormat="1" ht="46.5" outlineLevel="1">
      <c r="A5" s="89" t="s">
        <v>86</v>
      </c>
      <c r="B5" s="117" t="s">
        <v>13</v>
      </c>
      <c r="C5" s="117">
        <f>'13.01.22(разрез)'!C21</f>
        <v>-86.59</v>
      </c>
      <c r="D5" s="117">
        <f>'13.01.22(разрез)'!D21</f>
        <v>-88.89</v>
      </c>
      <c r="E5" s="118">
        <f>'13.01.22(разрез)'!E21</f>
        <v>1.026561958655734</v>
      </c>
      <c r="F5" s="117">
        <f>'13.01.22(разрез)'!F21</f>
        <v>-87.1</v>
      </c>
      <c r="G5" s="118">
        <f>'13.01.22(разрез)'!G21</f>
        <v>1.0205510907003446</v>
      </c>
      <c r="H5" s="117">
        <f>'13.01.22(разрез)'!H21</f>
        <v>-98.7</v>
      </c>
      <c r="I5" s="117">
        <f>'13.01.22(разрез)'!I21</f>
        <v>1.110361120485994</v>
      </c>
      <c r="J5" s="117">
        <f>'13.01.22(разрез)'!J21</f>
        <v>-5.306451612903225</v>
      </c>
      <c r="K5" s="118">
        <f>'13.01.22(разрез)'!K21</f>
        <v>0.05376344086021505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</row>
    <row r="6" spans="1:67" s="51" customFormat="1" ht="46.5">
      <c r="A6" s="89" t="s">
        <v>129</v>
      </c>
      <c r="B6" s="113" t="s">
        <v>9</v>
      </c>
      <c r="C6" s="119">
        <v>-0.015</v>
      </c>
      <c r="D6" s="115">
        <f>'13.01.22(разрез)'!D30</f>
        <v>-0.021</v>
      </c>
      <c r="E6" s="115" t="str">
        <f>'13.01.22(разрез)'!E30</f>
        <v>0,0 п.п.</v>
      </c>
      <c r="F6" s="115" t="str">
        <f>'13.01.22(разрез)'!F30</f>
        <v>-6,3</v>
      </c>
      <c r="G6" s="115" t="str">
        <f>'13.01.22(разрез)'!G30</f>
        <v>-4,8 п.п.</v>
      </c>
      <c r="H6" s="119">
        <v>-0.015</v>
      </c>
      <c r="I6" s="115" t="str">
        <f>'13.01.22(разрез)'!I30</f>
        <v>0,0 п.п.</v>
      </c>
      <c r="J6" s="119">
        <v>-0.015</v>
      </c>
      <c r="K6" s="116" t="s">
        <v>22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</row>
    <row r="7" spans="1:67" s="51" customFormat="1" ht="46.5">
      <c r="A7" s="89" t="s">
        <v>17</v>
      </c>
      <c r="B7" s="117" t="str">
        <f>'13.01.22(разрез)'!B40</f>
        <v>шт.</v>
      </c>
      <c r="C7" s="134">
        <f>'13.01.22(разрез)'!C40</f>
        <v>966</v>
      </c>
      <c r="D7" s="134">
        <f>'13.01.22(разрез)'!D40</f>
        <v>1054</v>
      </c>
      <c r="E7" s="118">
        <f>'13.01.22(разрез)'!E40</f>
        <v>1.0910973084886129</v>
      </c>
      <c r="F7" s="134">
        <f>'13.01.22(разрез)'!F40</f>
        <v>4009</v>
      </c>
      <c r="G7" s="118">
        <f>'13.01.22(разрез)'!G40</f>
        <v>0.2629084559740584</v>
      </c>
      <c r="H7" s="134">
        <f>'13.01.22(разрез)'!H40</f>
        <v>1490</v>
      </c>
      <c r="I7" s="118">
        <f>'13.01.22(разрез)'!I40</f>
        <v>1.413662239089184</v>
      </c>
      <c r="J7" s="120" t="s">
        <v>23</v>
      </c>
      <c r="K7" s="121" t="s">
        <v>23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</row>
    <row r="8" spans="1:67" s="51" customFormat="1" ht="46.5">
      <c r="A8" s="89" t="s">
        <v>44</v>
      </c>
      <c r="B8" s="117" t="s">
        <v>134</v>
      </c>
      <c r="C8" s="127">
        <f>'13.01.22(разрез)'!C51</f>
        <v>3540</v>
      </c>
      <c r="D8" s="127">
        <f>'13.01.22(разрез)'!D51</f>
        <v>3377.4</v>
      </c>
      <c r="E8" s="129">
        <f>'13.01.22(разрез)'!E51</f>
        <v>0.9540677966101695</v>
      </c>
      <c r="F8" s="127">
        <f>'13.01.22(разрез)'!F51</f>
        <v>3156.1</v>
      </c>
      <c r="G8" s="118">
        <f>'13.01.22(разрез)'!G51</f>
        <v>1.0701181838344793</v>
      </c>
      <c r="H8" s="122"/>
      <c r="I8" s="117" t="str">
        <f>'13.01.22(разрез)'!I51</f>
        <v>-</v>
      </c>
      <c r="J8" s="120" t="s">
        <v>23</v>
      </c>
      <c r="K8" s="121" t="s">
        <v>23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</row>
    <row r="9" spans="1:67" s="70" customFormat="1" ht="23.25">
      <c r="A9" s="89" t="s">
        <v>32</v>
      </c>
      <c r="B9" s="123" t="str">
        <f>'13.01.22(разрез)'!B62</f>
        <v>км</v>
      </c>
      <c r="C9" s="123">
        <f>'13.01.22(разрез)'!C62</f>
        <v>539.8</v>
      </c>
      <c r="D9" s="133">
        <f>'13.01.22(разрез)'!D62</f>
        <v>449.13500000000005</v>
      </c>
      <c r="E9" s="128">
        <f>'13.01.22(разрез)'!E62</f>
        <v>0.8320396443127086</v>
      </c>
      <c r="F9" s="123">
        <f>'13.01.22(разрез)'!F62</f>
        <v>560.6</v>
      </c>
      <c r="G9" s="114">
        <f>'13.01.22(разрез)'!G62</f>
        <v>0.8011683910096326</v>
      </c>
      <c r="H9" s="123">
        <f>'13.01.22(разрез)'!H62</f>
        <v>480</v>
      </c>
      <c r="I9" s="114">
        <f>'13.01.22(разрез)'!I62</f>
        <v>1.0687209858951094</v>
      </c>
      <c r="J9" s="120" t="s">
        <v>23</v>
      </c>
      <c r="K9" s="121" t="s">
        <v>23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</row>
    <row r="10" spans="1:67" s="70" customFormat="1" ht="46.5">
      <c r="A10" s="89" t="s">
        <v>130</v>
      </c>
      <c r="B10" s="113" t="str">
        <f>'13.01.22(разрез)'!B72</f>
        <v>%</v>
      </c>
      <c r="C10" s="114">
        <f>'13.01.22(разрез)'!C72</f>
        <v>0.958</v>
      </c>
      <c r="D10" s="114">
        <f>'13.01.22(разрез)'!D72</f>
        <v>0.958</v>
      </c>
      <c r="E10" s="113" t="str">
        <f>'13.01.22(разрез)'!E72</f>
        <v>0,0 п.п.</v>
      </c>
      <c r="F10" s="114">
        <f>'13.01.22(разрез)'!F72</f>
        <v>0.947</v>
      </c>
      <c r="G10" s="113" t="str">
        <f>'13.01.22(разрез)'!G72</f>
        <v>+1,1 п.п</v>
      </c>
      <c r="H10" s="114">
        <f>'13.01.22(разрез)'!H72</f>
        <v>0.969</v>
      </c>
      <c r="I10" s="113" t="str">
        <f>'13.01.22(разрез)'!I72</f>
        <v>+1,1 п.п.</v>
      </c>
      <c r="J10" s="120" t="s">
        <v>23</v>
      </c>
      <c r="K10" s="121" t="s">
        <v>23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</row>
    <row r="11" spans="1:67" s="70" customFormat="1" ht="46.5">
      <c r="A11" s="89" t="s">
        <v>27</v>
      </c>
      <c r="B11" s="113" t="str">
        <f>'13.01.22(разрез)'!B82</f>
        <v>%</v>
      </c>
      <c r="C11" s="114">
        <f>'13.01.22(разрез)'!C82</f>
        <v>0.908</v>
      </c>
      <c r="D11" s="114">
        <f>'13.01.22(разрез)'!D82</f>
        <v>0.909</v>
      </c>
      <c r="E11" s="113" t="str">
        <f>'13.01.22(разрез)'!E82</f>
        <v>+0,1 п.п.</v>
      </c>
      <c r="F11" s="113" t="str">
        <f>'13.01.22(разрез)'!F82</f>
        <v>-</v>
      </c>
      <c r="G11" s="113" t="str">
        <f>'13.01.22(разрез)'!G82</f>
        <v>-</v>
      </c>
      <c r="H11" s="114">
        <f>'13.01.22(разрез)'!H82</f>
        <v>0.913</v>
      </c>
      <c r="I11" s="113" t="str">
        <f>'13.01.22(разрез)'!I82</f>
        <v>+0,4 п.п.</v>
      </c>
      <c r="J11" s="120" t="s">
        <v>23</v>
      </c>
      <c r="K11" s="121" t="s">
        <v>23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</row>
    <row r="12" spans="1:67" s="67" customFormat="1" ht="46.5">
      <c r="A12" s="89" t="s">
        <v>28</v>
      </c>
      <c r="B12" s="113" t="str">
        <f>'13.01.22(разрез)'!B93</f>
        <v>%</v>
      </c>
      <c r="C12" s="114">
        <f>'13.01.22(разрез)'!C93</f>
        <v>0.783</v>
      </c>
      <c r="D12" s="114">
        <f>'13.01.22(разрез)'!D93</f>
        <v>0.788</v>
      </c>
      <c r="E12" s="113" t="str">
        <f>'13.01.22(разрез)'!E93</f>
        <v>+0,4 п.п.</v>
      </c>
      <c r="F12" s="113" t="str">
        <f>'13.01.22(разрез)'!F93</f>
        <v>-</v>
      </c>
      <c r="G12" s="113" t="str">
        <f>'13.01.22(разрез)'!G93</f>
        <v>-</v>
      </c>
      <c r="H12" s="114">
        <f>'13.01.22(разрез)'!H93</f>
        <v>0.785</v>
      </c>
      <c r="I12" s="113" t="str">
        <f>'13.01.22(разрез)'!I93</f>
        <v>-0,4 п.п.</v>
      </c>
      <c r="J12" s="120" t="s">
        <v>23</v>
      </c>
      <c r="K12" s="121" t="s">
        <v>23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s="51" customFormat="1" ht="23.25">
      <c r="A13" s="89" t="s">
        <v>131</v>
      </c>
      <c r="B13" s="122" t="str">
        <f>'13.01.22(разрез)'!B104</f>
        <v>км</v>
      </c>
      <c r="C13" s="122">
        <f>'13.01.22(разрез)'!C104</f>
        <v>412.31000000000006</v>
      </c>
      <c r="D13" s="122">
        <f>'13.01.22(разрез)'!D104</f>
        <v>425.55999999999995</v>
      </c>
      <c r="E13" s="114">
        <f>'13.01.22(разрез)'!E104</f>
        <v>1.0321360141640996</v>
      </c>
      <c r="F13" s="122">
        <f>'13.01.22(разрез)'!F104</f>
        <v>385.4</v>
      </c>
      <c r="G13" s="114">
        <f>'13.01.22(разрез)'!G104</f>
        <v>1.1042034250129735</v>
      </c>
      <c r="H13" s="122"/>
      <c r="I13" s="115" t="str">
        <f>'13.01.22(разрез)'!I104</f>
        <v>-</v>
      </c>
      <c r="J13" s="120" t="s">
        <v>23</v>
      </c>
      <c r="K13" s="121" t="s">
        <v>23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</row>
    <row r="14" spans="1:67" s="51" customFormat="1" ht="23.25">
      <c r="A14" s="89" t="s">
        <v>132</v>
      </c>
      <c r="B14" s="122" t="str">
        <f>'13.01.22(разрез)'!B115</f>
        <v>км</v>
      </c>
      <c r="C14" s="122">
        <f>'13.01.22(разрез)'!C115</f>
        <v>176.66999999999996</v>
      </c>
      <c r="D14" s="122">
        <f>'13.01.22(разрез)'!D115</f>
        <v>170.65999999999997</v>
      </c>
      <c r="E14" s="128">
        <f>'13.01.22(разрез)'!E115</f>
        <v>0.9659817739287938</v>
      </c>
      <c r="F14" s="122">
        <f>'13.01.22(разрез)'!F115</f>
        <v>109.53</v>
      </c>
      <c r="G14" s="114">
        <f>'13.01.22(разрез)'!G115</f>
        <v>1.5581119328037978</v>
      </c>
      <c r="H14" s="122"/>
      <c r="I14" s="122" t="str">
        <f>'13.01.22(разрез)'!I115</f>
        <v>-</v>
      </c>
      <c r="J14" s="120" t="s">
        <v>23</v>
      </c>
      <c r="K14" s="121" t="s">
        <v>23</v>
      </c>
      <c r="L14" s="82"/>
      <c r="M14" s="82"/>
      <c r="N14" s="82"/>
      <c r="O14" s="82"/>
      <c r="P14" s="82"/>
      <c r="Q14" s="82"/>
      <c r="R14" s="82"/>
      <c r="S14" s="88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</row>
    <row r="15" spans="1:67" s="3" customFormat="1" ht="46.5">
      <c r="A15" s="89" t="s">
        <v>18</v>
      </c>
      <c r="B15" s="113" t="str">
        <f>'13.01.22(разрез)'!B119</f>
        <v>%</v>
      </c>
      <c r="C15" s="114">
        <f>'13.01.22(разрез)'!C119</f>
        <v>0.604</v>
      </c>
      <c r="D15" s="114">
        <f>'13.01.22(разрез)'!D119</f>
        <v>0.604</v>
      </c>
      <c r="E15" s="113" t="str">
        <f>'13.01.22(разрез)'!E119</f>
        <v>0,0 п.п.</v>
      </c>
      <c r="F15" s="113" t="str">
        <f>'13.01.22(разрез)'!F119</f>
        <v>-</v>
      </c>
      <c r="G15" s="113" t="str">
        <f>'13.01.22(разрез)'!G119</f>
        <v>-</v>
      </c>
      <c r="H15" s="114">
        <f>'13.01.22(разрез)'!H119</f>
        <v>0.604</v>
      </c>
      <c r="I15" s="113" t="str">
        <f>'13.01.22(разрез)'!I119</f>
        <v>0,0 п.п</v>
      </c>
      <c r="J15" s="120" t="s">
        <v>23</v>
      </c>
      <c r="K15" s="121" t="s">
        <v>23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</row>
    <row r="16" spans="1:67" s="51" customFormat="1" ht="46.5">
      <c r="A16" s="89" t="s">
        <v>19</v>
      </c>
      <c r="B16" s="113" t="str">
        <f>'13.01.22(разрез)'!B128</f>
        <v>ед.</v>
      </c>
      <c r="C16" s="113">
        <f>'13.01.22(разрез)'!C128</f>
        <v>5</v>
      </c>
      <c r="D16" s="113">
        <f>'13.01.22(разрез)'!D128</f>
        <v>4</v>
      </c>
      <c r="E16" s="114">
        <f>'13.01.22(разрез)'!E128</f>
        <v>0.8</v>
      </c>
      <c r="F16" s="113" t="str">
        <f>'13.01.22(разрез)'!F128</f>
        <v>-</v>
      </c>
      <c r="G16" s="113" t="str">
        <f>'13.01.22(разрез)'!G128</f>
        <v>-</v>
      </c>
      <c r="H16" s="113">
        <f>'13.01.22(разрез)'!H128</f>
        <v>18</v>
      </c>
      <c r="I16" s="114">
        <f>'13.01.22(разрез)'!I128</f>
        <v>4.5</v>
      </c>
      <c r="J16" s="120" t="s">
        <v>23</v>
      </c>
      <c r="K16" s="121" t="s">
        <v>23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</row>
    <row r="17" spans="1:67" s="67" customFormat="1" ht="46.5">
      <c r="A17" s="89" t="s">
        <v>21</v>
      </c>
      <c r="B17" s="113" t="str">
        <f>'13.01.22(разрез)'!B137</f>
        <v>дворов</v>
      </c>
      <c r="C17" s="124">
        <f>'13.01.22(разрез)'!C137</f>
        <v>3110</v>
      </c>
      <c r="D17" s="124">
        <f>'13.01.22(разрез)'!D137</f>
        <v>3397</v>
      </c>
      <c r="E17" s="114">
        <f>'13.01.22(разрез)'!E137</f>
        <v>1.092282958199357</v>
      </c>
      <c r="F17" s="124">
        <f>'13.01.22(разрез)'!F137</f>
        <v>4646</v>
      </c>
      <c r="G17" s="114">
        <f>'13.01.22(разрез)'!G137</f>
        <v>0.7311665949203616</v>
      </c>
      <c r="H17" s="124">
        <f>'13.01.22(разрез)'!H137</f>
        <v>1389</v>
      </c>
      <c r="I17" s="114">
        <f>'13.01.22(разрез)'!I137</f>
        <v>0.4088901972328525</v>
      </c>
      <c r="J17" s="120" t="s">
        <v>23</v>
      </c>
      <c r="K17" s="121" t="s">
        <v>23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s="51" customFormat="1" ht="23.25">
      <c r="A18" s="89" t="s">
        <v>20</v>
      </c>
      <c r="B18" s="113" t="str">
        <f>'13.01.22(разрез)'!B148</f>
        <v>%</v>
      </c>
      <c r="C18" s="114">
        <f>'13.01.22(разрез)'!C148</f>
        <v>0.27</v>
      </c>
      <c r="D18" s="114">
        <f>'13.01.22(разрез)'!D148</f>
        <v>0.27</v>
      </c>
      <c r="E18" s="113" t="str">
        <f>'13.01.22(разрез)'!E148</f>
        <v>0 п.п.</v>
      </c>
      <c r="F18" s="113" t="str">
        <f>'13.01.22(разрез)'!F148</f>
        <v>-</v>
      </c>
      <c r="G18" s="113" t="str">
        <f>'13.01.22(разрез)'!G148</f>
        <v>-</v>
      </c>
      <c r="H18" s="114">
        <f>'13.01.22(разрез)'!H148</f>
        <v>0.29</v>
      </c>
      <c r="I18" s="113" t="str">
        <f>'13.01.22(разрез)'!I148</f>
        <v>+2 п.п.</v>
      </c>
      <c r="J18" s="120" t="s">
        <v>23</v>
      </c>
      <c r="K18" s="120" t="s">
        <v>23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</row>
    <row r="19" spans="1:67" s="67" customFormat="1" ht="23.25">
      <c r="A19" s="89" t="s">
        <v>8</v>
      </c>
      <c r="B19" s="113" t="s">
        <v>135</v>
      </c>
      <c r="C19" s="113">
        <f>'13.01.22(разрез)'!C157</f>
        <v>780.6</v>
      </c>
      <c r="D19" s="113">
        <f>'13.01.22(разрез)'!D157</f>
        <v>780.7866666666666</v>
      </c>
      <c r="E19" s="114">
        <f>'13.01.22(разрез)'!E157</f>
        <v>1.0002391322913997</v>
      </c>
      <c r="F19" s="113">
        <f>'13.01.22(разрез)'!F157</f>
        <v>789.8899999999999</v>
      </c>
      <c r="G19" s="114">
        <f>'13.01.22(разрез)'!G157</f>
        <v>0.9884751885283606</v>
      </c>
      <c r="H19" s="113">
        <f>'13.01.22(разрез)'!H157</f>
        <v>792.2</v>
      </c>
      <c r="I19" s="114">
        <f>'13.01.22(разрез)'!I157</f>
        <v>1.014617735958606</v>
      </c>
      <c r="J19" s="113">
        <f>'13.01.22(разрез)'!J157</f>
        <v>66.01666666666667</v>
      </c>
      <c r="K19" s="114">
        <f>'13.01.22(разрез)'!K157</f>
        <v>0.08333333333333333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s="8" customFormat="1" ht="33.75" customHeight="1">
      <c r="A20" s="89" t="s">
        <v>7</v>
      </c>
      <c r="B20" s="89"/>
      <c r="C20" s="89"/>
      <c r="D20" s="89"/>
      <c r="E20" s="125"/>
      <c r="F20" s="89"/>
      <c r="G20" s="125"/>
      <c r="H20" s="89"/>
      <c r="I20" s="125"/>
      <c r="J20" s="89"/>
      <c r="K20" s="12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s="67" customFormat="1" ht="33.75" customHeight="1">
      <c r="A21" s="89" t="s">
        <v>6</v>
      </c>
      <c r="B21" s="113" t="s">
        <v>135</v>
      </c>
      <c r="C21" s="113">
        <f>'13.01.22(разрез)'!C167</f>
        <v>388.5</v>
      </c>
      <c r="D21" s="113">
        <f>'13.01.22(разрез)'!D167</f>
        <v>382.34</v>
      </c>
      <c r="E21" s="128">
        <f>'13.01.22(разрез)'!E167</f>
        <v>0.9841441441441441</v>
      </c>
      <c r="F21" s="113">
        <f>'13.01.22(разрез)'!F167</f>
        <v>394.59999999999997</v>
      </c>
      <c r="G21" s="114">
        <f>'13.01.22(разрез)'!G167</f>
        <v>0.968930562595033</v>
      </c>
      <c r="H21" s="113">
        <f>'13.01.22(разрез)'!H167</f>
        <v>391.1</v>
      </c>
      <c r="I21" s="114">
        <f>'13.01.22(разрез)'!I167</f>
        <v>1.022911544698436</v>
      </c>
      <c r="J21" s="113">
        <f>'13.01.22(разрез)'!J167</f>
        <v>32.59166666666667</v>
      </c>
      <c r="K21" s="114">
        <f>'13.01.22(разрез)'!K167</f>
        <v>0.08333333333333333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s="67" customFormat="1" ht="33.75" customHeight="1">
      <c r="A22" s="89" t="s">
        <v>5</v>
      </c>
      <c r="B22" s="113" t="s">
        <v>135</v>
      </c>
      <c r="C22" s="113">
        <f>'13.01.22(разрез)'!C176</f>
        <v>192.29999999999998</v>
      </c>
      <c r="D22" s="113">
        <f>'13.01.22(разрез)'!D176</f>
        <v>184.46200000000002</v>
      </c>
      <c r="E22" s="128">
        <f>'13.01.22(разрез)'!E176</f>
        <v>0.9592407696307854</v>
      </c>
      <c r="F22" s="113">
        <f>'13.01.22(разрез)'!F176</f>
        <v>188.92</v>
      </c>
      <c r="G22" s="114">
        <f>'13.01.22(разрез)'!G176</f>
        <v>0.9764027101418592</v>
      </c>
      <c r="H22" s="113">
        <f>'13.01.22(разрез)'!H176</f>
        <v>194.10000000000002</v>
      </c>
      <c r="I22" s="114">
        <f>'13.01.22(разрез)'!I176</f>
        <v>1.0522492437466795</v>
      </c>
      <c r="J22" s="113">
        <f>'13.01.22(разрез)'!J176</f>
        <v>16.175000000000004</v>
      </c>
      <c r="K22" s="114">
        <f>'13.01.22(разрез)'!K176</f>
        <v>0.08333333333333334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67" customFormat="1" ht="33.75" customHeight="1">
      <c r="A23" s="89" t="s">
        <v>4</v>
      </c>
      <c r="B23" s="113" t="s">
        <v>135</v>
      </c>
      <c r="C23" s="113">
        <f>'13.01.22(разрез)'!C185</f>
        <v>101.29999999999998</v>
      </c>
      <c r="D23" s="113">
        <f>'13.01.22(разрез)'!D185</f>
        <v>107.24600000000001</v>
      </c>
      <c r="E23" s="114">
        <f>'13.01.22(разрез)'!E185</f>
        <v>1.0586969397828236</v>
      </c>
      <c r="F23" s="113">
        <f>'13.01.22(разрез)'!F185</f>
        <v>97.57999999999998</v>
      </c>
      <c r="G23" s="114">
        <f>'13.01.22(разрез)'!G185</f>
        <v>1.0990571838491496</v>
      </c>
      <c r="H23" s="113">
        <f>'13.01.22(разрез)'!H185</f>
        <v>106.69999999999999</v>
      </c>
      <c r="I23" s="114">
        <f>'13.01.22(разрез)'!I185</f>
        <v>0.9949089010312737</v>
      </c>
      <c r="J23" s="113">
        <f>'13.01.22(разрез)'!J185</f>
        <v>8.891666666666667</v>
      </c>
      <c r="K23" s="114">
        <f>'13.01.22(разрез)'!K185</f>
        <v>0.08333333333333336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67" customFormat="1" ht="33.75" customHeight="1">
      <c r="A24" s="89" t="s">
        <v>3</v>
      </c>
      <c r="B24" s="113" t="s">
        <v>135</v>
      </c>
      <c r="C24" s="113">
        <f>'13.01.22(разрез)'!C194</f>
        <v>54.7</v>
      </c>
      <c r="D24" s="113">
        <f>'13.01.22(разрез)'!D194</f>
        <v>57.85333333333333</v>
      </c>
      <c r="E24" s="114">
        <f>'13.01.22(разрез)'!E194</f>
        <v>1.057647775746496</v>
      </c>
      <c r="F24" s="113">
        <f>'13.01.22(разрез)'!F194</f>
        <v>57.42</v>
      </c>
      <c r="G24" s="114">
        <f>'13.01.22(разрез)'!G194</f>
        <v>1.0075467316846627</v>
      </c>
      <c r="H24" s="113">
        <f>'13.01.22(разрез)'!H194</f>
        <v>55.3</v>
      </c>
      <c r="I24" s="114">
        <f>'13.01.22(разрез)'!I194</f>
        <v>0.9558654067757547</v>
      </c>
      <c r="J24" s="113">
        <f>'13.01.22(разрез)'!J194</f>
        <v>4.6083333333333325</v>
      </c>
      <c r="K24" s="114">
        <f>'13.01.22(разрез)'!K194</f>
        <v>0.08333333333333333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s="67" customFormat="1" ht="33.75" customHeight="1">
      <c r="A25" s="89" t="s">
        <v>29</v>
      </c>
      <c r="B25" s="113" t="s">
        <v>135</v>
      </c>
      <c r="C25" s="113">
        <f>'13.01.22(разрез)'!C203</f>
        <v>25.2</v>
      </c>
      <c r="D25" s="113">
        <f>'13.01.22(разрез)'!D203</f>
        <v>25.009999999999998</v>
      </c>
      <c r="E25" s="128">
        <f>'13.01.22(разрез)'!E203</f>
        <v>0.9924603174603174</v>
      </c>
      <c r="F25" s="113">
        <f>'13.01.22(разрез)'!F203</f>
        <v>29.129999999999995</v>
      </c>
      <c r="G25" s="114">
        <f>'13.01.22(разрез)'!G203</f>
        <v>0.8585650532097495</v>
      </c>
      <c r="H25" s="113">
        <f>'13.01.22(разрез)'!H203</f>
        <v>25.8</v>
      </c>
      <c r="I25" s="114">
        <f>'13.01.22(разрез)'!I203</f>
        <v>1.0315873650539784</v>
      </c>
      <c r="J25" s="113">
        <f>'13.01.22(разрез)'!J203</f>
        <v>2.15</v>
      </c>
      <c r="K25" s="114">
        <f>'13.01.22(разрез)'!K203</f>
        <v>0.08333333333333333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67" customFormat="1" ht="33.75" customHeight="1">
      <c r="A26" s="89" t="s">
        <v>30</v>
      </c>
      <c r="B26" s="113" t="s">
        <v>135</v>
      </c>
      <c r="C26" s="113">
        <f>'13.01.22(разрез)'!C212</f>
        <v>18.599999999999998</v>
      </c>
      <c r="D26" s="113">
        <f>'13.01.22(разрез)'!D212</f>
        <v>23.875333333333334</v>
      </c>
      <c r="E26" s="114">
        <f>'13.01.22(разрез)'!E212</f>
        <v>1.283620071684588</v>
      </c>
      <c r="F26" s="113">
        <f>'13.01.22(разрез)'!F212</f>
        <v>22.24</v>
      </c>
      <c r="G26" s="114">
        <f>'13.01.22(разрез)'!G212</f>
        <v>1.073531175059952</v>
      </c>
      <c r="H26" s="113">
        <f>'13.01.22(разрез)'!H212</f>
        <v>19.2</v>
      </c>
      <c r="I26" s="114">
        <f>'13.01.22(разрез)'!I212</f>
        <v>0.8041772540697512</v>
      </c>
      <c r="J26" s="113">
        <f>'13.01.22(разрез)'!J212</f>
        <v>1.6</v>
      </c>
      <c r="K26" s="114">
        <f>'13.01.22(разрез)'!K212</f>
        <v>0.08333333333333334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7" s="4" customFormat="1" ht="18.75">
      <c r="A27" s="96"/>
      <c r="B27" s="96"/>
      <c r="D27" s="97"/>
      <c r="E27" s="97"/>
      <c r="F27" s="97"/>
      <c r="G27" s="97"/>
    </row>
    <row r="28" spans="1:7" s="4" customFormat="1" ht="18.75">
      <c r="A28" s="96"/>
      <c r="B28" s="96"/>
      <c r="D28" s="97"/>
      <c r="E28" s="97"/>
      <c r="F28" s="97"/>
      <c r="G28" s="97"/>
    </row>
    <row r="29" spans="1:7" s="4" customFormat="1" ht="18.75">
      <c r="A29" s="96"/>
      <c r="B29" s="96"/>
      <c r="D29" s="97"/>
      <c r="E29" s="97"/>
      <c r="F29" s="97"/>
      <c r="G29" s="97"/>
    </row>
    <row r="30" spans="1:7" s="4" customFormat="1" ht="18.75">
      <c r="A30" s="96"/>
      <c r="B30" s="96"/>
      <c r="D30" s="97"/>
      <c r="E30" s="97"/>
      <c r="F30" s="97"/>
      <c r="G30" s="97"/>
    </row>
    <row r="31" spans="1:7" s="4" customFormat="1" ht="18.75">
      <c r="A31" s="96"/>
      <c r="B31" s="96"/>
      <c r="D31" s="97"/>
      <c r="E31" s="97"/>
      <c r="F31" s="97"/>
      <c r="G31" s="97"/>
    </row>
    <row r="32" spans="1:7" s="4" customFormat="1" ht="18.75">
      <c r="A32" s="96"/>
      <c r="B32" s="96"/>
      <c r="D32" s="97"/>
      <c r="E32" s="97"/>
      <c r="F32" s="97"/>
      <c r="G32" s="97"/>
    </row>
    <row r="33" spans="1:7" s="4" customFormat="1" ht="18.75">
      <c r="A33" s="96"/>
      <c r="B33" s="96"/>
      <c r="D33" s="97"/>
      <c r="E33" s="97"/>
      <c r="F33" s="97"/>
      <c r="G33" s="97"/>
    </row>
    <row r="34" spans="1:7" s="4" customFormat="1" ht="18.75">
      <c r="A34" s="96"/>
      <c r="B34" s="96"/>
      <c r="D34" s="97"/>
      <c r="E34" s="97"/>
      <c r="F34" s="97"/>
      <c r="G34" s="97"/>
    </row>
    <row r="35" spans="1:7" s="4" customFormat="1" ht="18.75">
      <c r="A35" s="96"/>
      <c r="B35" s="96"/>
      <c r="D35" s="97"/>
      <c r="E35" s="97"/>
      <c r="F35" s="97"/>
      <c r="G35" s="97"/>
    </row>
    <row r="36" spans="1:7" s="4" customFormat="1" ht="18.75">
      <c r="A36" s="96"/>
      <c r="B36" s="96"/>
      <c r="D36" s="97"/>
      <c r="E36" s="97"/>
      <c r="F36" s="97"/>
      <c r="G36" s="97"/>
    </row>
    <row r="37" spans="1:7" s="4" customFormat="1" ht="18.75">
      <c r="A37" s="96"/>
      <c r="B37" s="96"/>
      <c r="D37" s="97"/>
      <c r="E37" s="97"/>
      <c r="F37" s="97"/>
      <c r="G37" s="97"/>
    </row>
    <row r="38" spans="1:7" s="4" customFormat="1" ht="18.75">
      <c r="A38" s="96"/>
      <c r="B38" s="96"/>
      <c r="D38" s="97"/>
      <c r="E38" s="97"/>
      <c r="F38" s="97"/>
      <c r="G38" s="97"/>
    </row>
    <row r="39" spans="1:7" s="4" customFormat="1" ht="18.75">
      <c r="A39" s="96"/>
      <c r="B39" s="96"/>
      <c r="D39" s="97"/>
      <c r="E39" s="97"/>
      <c r="F39" s="97"/>
      <c r="G39" s="97"/>
    </row>
    <row r="40" spans="1:7" s="4" customFormat="1" ht="18.75">
      <c r="A40" s="96"/>
      <c r="B40" s="96"/>
      <c r="D40" s="97"/>
      <c r="E40" s="97"/>
      <c r="F40" s="97"/>
      <c r="G40" s="97"/>
    </row>
    <row r="41" spans="1:7" s="4" customFormat="1" ht="18.75">
      <c r="A41" s="96"/>
      <c r="B41" s="96"/>
      <c r="D41" s="97"/>
      <c r="E41" s="97"/>
      <c r="F41" s="97"/>
      <c r="G41" s="97"/>
    </row>
    <row r="42" spans="1:7" s="4" customFormat="1" ht="18.75">
      <c r="A42" s="96"/>
      <c r="B42" s="96"/>
      <c r="D42" s="97"/>
      <c r="E42" s="97"/>
      <c r="F42" s="97"/>
      <c r="G42" s="97"/>
    </row>
    <row r="43" spans="1:7" s="4" customFormat="1" ht="18.75">
      <c r="A43" s="96"/>
      <c r="B43" s="96"/>
      <c r="D43" s="97"/>
      <c r="E43" s="97"/>
      <c r="F43" s="97"/>
      <c r="G43" s="97"/>
    </row>
    <row r="44" spans="1:7" s="4" customFormat="1" ht="18.75">
      <c r="A44" s="96"/>
      <c r="B44" s="96"/>
      <c r="D44" s="97"/>
      <c r="E44" s="97"/>
      <c r="F44" s="97"/>
      <c r="G44" s="97"/>
    </row>
    <row r="45" spans="1:7" s="4" customFormat="1" ht="18.75">
      <c r="A45" s="96"/>
      <c r="B45" s="96"/>
      <c r="D45" s="97"/>
      <c r="E45" s="97"/>
      <c r="F45" s="97"/>
      <c r="G45" s="97"/>
    </row>
    <row r="46" spans="1:7" s="4" customFormat="1" ht="18.75">
      <c r="A46" s="96"/>
      <c r="B46" s="96"/>
      <c r="D46" s="97"/>
      <c r="E46" s="97"/>
      <c r="F46" s="97"/>
      <c r="G46" s="97"/>
    </row>
    <row r="47" spans="1:7" s="4" customFormat="1" ht="18.75">
      <c r="A47" s="96"/>
      <c r="B47" s="96"/>
      <c r="D47" s="97"/>
      <c r="E47" s="97"/>
      <c r="F47" s="97"/>
      <c r="G47" s="97"/>
    </row>
    <row r="48" spans="1:7" s="4" customFormat="1" ht="18.75">
      <c r="A48" s="96"/>
      <c r="B48" s="96"/>
      <c r="D48" s="97"/>
      <c r="E48" s="97"/>
      <c r="F48" s="97"/>
      <c r="G48" s="97"/>
    </row>
    <row r="49" spans="1:7" s="4" customFormat="1" ht="18.75">
      <c r="A49" s="96"/>
      <c r="B49" s="96"/>
      <c r="D49" s="97"/>
      <c r="E49" s="97"/>
      <c r="F49" s="97"/>
      <c r="G49" s="97"/>
    </row>
    <row r="50" spans="1:7" s="4" customFormat="1" ht="18.75">
      <c r="A50" s="96"/>
      <c r="B50" s="96"/>
      <c r="D50" s="97"/>
      <c r="E50" s="97"/>
      <c r="F50" s="97"/>
      <c r="G50" s="97"/>
    </row>
    <row r="51" spans="1:7" s="4" customFormat="1" ht="18.75">
      <c r="A51" s="96"/>
      <c r="B51" s="96"/>
      <c r="D51" s="97"/>
      <c r="E51" s="97"/>
      <c r="F51" s="97"/>
      <c r="G51" s="97"/>
    </row>
    <row r="52" spans="1:7" s="4" customFormat="1" ht="18.75">
      <c r="A52" s="96"/>
      <c r="B52" s="96"/>
      <c r="D52" s="97"/>
      <c r="E52" s="97"/>
      <c r="F52" s="97"/>
      <c r="G52" s="97"/>
    </row>
    <row r="53" spans="1:7" s="4" customFormat="1" ht="18.75">
      <c r="A53" s="96"/>
      <c r="B53" s="96"/>
      <c r="D53" s="97"/>
      <c r="E53" s="97"/>
      <c r="F53" s="97"/>
      <c r="G53" s="97"/>
    </row>
    <row r="54" spans="1:7" s="4" customFormat="1" ht="18.75">
      <c r="A54" s="96"/>
      <c r="B54" s="96"/>
      <c r="D54" s="97"/>
      <c r="E54" s="97"/>
      <c r="F54" s="97"/>
      <c r="G54" s="97"/>
    </row>
    <row r="55" spans="1:7" s="4" customFormat="1" ht="18.75">
      <c r="A55" s="96"/>
      <c r="B55" s="96"/>
      <c r="D55" s="97"/>
      <c r="E55" s="97"/>
      <c r="F55" s="97"/>
      <c r="G55" s="97"/>
    </row>
    <row r="56" spans="1:7" s="4" customFormat="1" ht="18.75">
      <c r="A56" s="96"/>
      <c r="B56" s="96"/>
      <c r="D56" s="97"/>
      <c r="E56" s="97"/>
      <c r="F56" s="97"/>
      <c r="G56" s="97"/>
    </row>
    <row r="57" spans="1:7" s="4" customFormat="1" ht="18.75">
      <c r="A57" s="96"/>
      <c r="B57" s="96"/>
      <c r="D57" s="97"/>
      <c r="E57" s="97"/>
      <c r="F57" s="97"/>
      <c r="G57" s="97"/>
    </row>
    <row r="58" spans="1:7" s="4" customFormat="1" ht="18.75">
      <c r="A58" s="96"/>
      <c r="B58" s="96"/>
      <c r="D58" s="97"/>
      <c r="E58" s="97"/>
      <c r="F58" s="97"/>
      <c r="G58" s="97"/>
    </row>
    <row r="59" spans="1:7" s="4" customFormat="1" ht="18.75">
      <c r="A59" s="96"/>
      <c r="B59" s="96"/>
      <c r="D59" s="97"/>
      <c r="E59" s="97"/>
      <c r="F59" s="97"/>
      <c r="G59" s="97"/>
    </row>
    <row r="60" spans="1:7" s="4" customFormat="1" ht="18.75">
      <c r="A60" s="96"/>
      <c r="B60" s="96"/>
      <c r="D60" s="97"/>
      <c r="E60" s="97"/>
      <c r="F60" s="97"/>
      <c r="G60" s="97"/>
    </row>
    <row r="61" spans="1:7" s="4" customFormat="1" ht="18.75">
      <c r="A61" s="96"/>
      <c r="B61" s="96"/>
      <c r="D61" s="97"/>
      <c r="E61" s="97"/>
      <c r="F61" s="97"/>
      <c r="G61" s="97"/>
    </row>
    <row r="62" spans="1:7" s="4" customFormat="1" ht="18.75">
      <c r="A62" s="96"/>
      <c r="B62" s="96"/>
      <c r="D62" s="97"/>
      <c r="E62" s="97"/>
      <c r="F62" s="97"/>
      <c r="G62" s="97"/>
    </row>
    <row r="63" spans="1:7" s="4" customFormat="1" ht="18.75">
      <c r="A63" s="96"/>
      <c r="B63" s="96"/>
      <c r="D63" s="97"/>
      <c r="E63" s="97"/>
      <c r="F63" s="97"/>
      <c r="G63" s="97"/>
    </row>
    <row r="64" spans="1:7" s="4" customFormat="1" ht="18.75">
      <c r="A64" s="96"/>
      <c r="B64" s="96"/>
      <c r="D64" s="97"/>
      <c r="E64" s="97"/>
      <c r="F64" s="97"/>
      <c r="G64" s="97"/>
    </row>
    <row r="65" spans="1:7" s="4" customFormat="1" ht="18.75">
      <c r="A65" s="96"/>
      <c r="B65" s="96"/>
      <c r="D65" s="97"/>
      <c r="E65" s="97"/>
      <c r="F65" s="97"/>
      <c r="G65" s="97"/>
    </row>
    <row r="66" spans="1:7" s="4" customFormat="1" ht="18.75">
      <c r="A66" s="96"/>
      <c r="B66" s="96"/>
      <c r="D66" s="97"/>
      <c r="E66" s="97"/>
      <c r="F66" s="97"/>
      <c r="G66" s="97"/>
    </row>
    <row r="67" spans="1:7" s="4" customFormat="1" ht="18.75">
      <c r="A67" s="96"/>
      <c r="B67" s="96"/>
      <c r="D67" s="97"/>
      <c r="E67" s="97"/>
      <c r="F67" s="97"/>
      <c r="G67" s="97"/>
    </row>
    <row r="68" spans="1:7" s="4" customFormat="1" ht="18.75">
      <c r="A68" s="96"/>
      <c r="B68" s="96"/>
      <c r="D68" s="97"/>
      <c r="E68" s="97"/>
      <c r="F68" s="97"/>
      <c r="G68" s="97"/>
    </row>
    <row r="69" spans="1:7" s="4" customFormat="1" ht="18.75">
      <c r="A69" s="96"/>
      <c r="B69" s="96"/>
      <c r="D69" s="97"/>
      <c r="E69" s="97"/>
      <c r="F69" s="97"/>
      <c r="G69" s="97"/>
    </row>
    <row r="70" spans="1:7" s="4" customFormat="1" ht="18.75">
      <c r="A70" s="96"/>
      <c r="B70" s="96"/>
      <c r="D70" s="97"/>
      <c r="E70" s="97"/>
      <c r="F70" s="97"/>
      <c r="G70" s="97"/>
    </row>
    <row r="71" spans="1:7" s="4" customFormat="1" ht="18.75">
      <c r="A71" s="96"/>
      <c r="B71" s="96"/>
      <c r="D71" s="97"/>
      <c r="E71" s="97"/>
      <c r="F71" s="97"/>
      <c r="G71" s="97"/>
    </row>
    <row r="72" spans="1:7" s="4" customFormat="1" ht="18.75">
      <c r="A72" s="96"/>
      <c r="B72" s="96"/>
      <c r="D72" s="97"/>
      <c r="E72" s="97"/>
      <c r="F72" s="97"/>
      <c r="G72" s="97"/>
    </row>
    <row r="73" spans="1:7" s="4" customFormat="1" ht="18.75">
      <c r="A73" s="96"/>
      <c r="B73" s="96"/>
      <c r="D73" s="97"/>
      <c r="E73" s="97"/>
      <c r="F73" s="97"/>
      <c r="G73" s="97"/>
    </row>
    <row r="74" spans="1:7" s="4" customFormat="1" ht="18.75">
      <c r="A74" s="96"/>
      <c r="B74" s="96"/>
      <c r="D74" s="97"/>
      <c r="E74" s="97"/>
      <c r="F74" s="97"/>
      <c r="G74" s="97"/>
    </row>
    <row r="75" spans="1:7" s="4" customFormat="1" ht="18.75">
      <c r="A75" s="96"/>
      <c r="B75" s="96"/>
      <c r="D75" s="97"/>
      <c r="E75" s="97"/>
      <c r="F75" s="97"/>
      <c r="G75" s="97"/>
    </row>
    <row r="76" spans="1:7" s="4" customFormat="1" ht="18.75">
      <c r="A76" s="96"/>
      <c r="B76" s="96"/>
      <c r="D76" s="97"/>
      <c r="E76" s="97"/>
      <c r="F76" s="97"/>
      <c r="G76" s="97"/>
    </row>
    <row r="77" spans="1:7" s="4" customFormat="1" ht="18.75">
      <c r="A77" s="96"/>
      <c r="B77" s="96"/>
      <c r="D77" s="97"/>
      <c r="E77" s="97"/>
      <c r="F77" s="97"/>
      <c r="G77" s="97"/>
    </row>
    <row r="78" spans="1:7" s="4" customFormat="1" ht="18.75">
      <c r="A78" s="96"/>
      <c r="B78" s="96"/>
      <c r="D78" s="97"/>
      <c r="E78" s="97"/>
      <c r="F78" s="97"/>
      <c r="G78" s="97"/>
    </row>
    <row r="79" spans="1:7" s="4" customFormat="1" ht="18.75">
      <c r="A79" s="96"/>
      <c r="B79" s="96"/>
      <c r="D79" s="97"/>
      <c r="E79" s="97"/>
      <c r="F79" s="97"/>
      <c r="G79" s="97"/>
    </row>
    <row r="80" spans="1:7" s="4" customFormat="1" ht="18.75">
      <c r="A80" s="96"/>
      <c r="B80" s="96"/>
      <c r="D80" s="97"/>
      <c r="E80" s="97"/>
      <c r="F80" s="97"/>
      <c r="G80" s="97"/>
    </row>
    <row r="81" spans="1:7" s="4" customFormat="1" ht="18.75">
      <c r="A81" s="96"/>
      <c r="B81" s="96"/>
      <c r="D81" s="97"/>
      <c r="E81" s="97"/>
      <c r="F81" s="97"/>
      <c r="G81" s="97"/>
    </row>
    <row r="82" spans="1:7" s="4" customFormat="1" ht="18.75">
      <c r="A82" s="96"/>
      <c r="B82" s="96"/>
      <c r="D82" s="97"/>
      <c r="E82" s="97"/>
      <c r="F82" s="97"/>
      <c r="G82" s="97"/>
    </row>
    <row r="83" spans="1:7" s="4" customFormat="1" ht="18.75">
      <c r="A83" s="96"/>
      <c r="B83" s="96"/>
      <c r="D83" s="97"/>
      <c r="E83" s="97"/>
      <c r="F83" s="97"/>
      <c r="G83" s="97"/>
    </row>
    <row r="84" spans="1:7" s="4" customFormat="1" ht="18.75">
      <c r="A84" s="96"/>
      <c r="B84" s="96"/>
      <c r="D84" s="97"/>
      <c r="E84" s="97"/>
      <c r="F84" s="97"/>
      <c r="G84" s="97"/>
    </row>
    <row r="85" spans="1:7" s="4" customFormat="1" ht="18.75">
      <c r="A85" s="96"/>
      <c r="B85" s="96"/>
      <c r="D85" s="97"/>
      <c r="E85" s="97"/>
      <c r="F85" s="97"/>
      <c r="G85" s="97"/>
    </row>
    <row r="86" spans="1:7" s="4" customFormat="1" ht="18.75">
      <c r="A86" s="96"/>
      <c r="B86" s="96"/>
      <c r="D86" s="97"/>
      <c r="E86" s="97"/>
      <c r="F86" s="97"/>
      <c r="G86" s="97"/>
    </row>
    <row r="87" spans="1:7" s="4" customFormat="1" ht="18.75">
      <c r="A87" s="96"/>
      <c r="B87" s="96"/>
      <c r="D87" s="97"/>
      <c r="E87" s="97"/>
      <c r="F87" s="97"/>
      <c r="G87" s="97"/>
    </row>
    <row r="88" spans="1:7" s="4" customFormat="1" ht="18.75">
      <c r="A88" s="96"/>
      <c r="B88" s="96"/>
      <c r="D88" s="97"/>
      <c r="E88" s="97"/>
      <c r="F88" s="97"/>
      <c r="G88" s="97"/>
    </row>
    <row r="89" spans="1:7" s="4" customFormat="1" ht="18.75">
      <c r="A89" s="96"/>
      <c r="B89" s="96"/>
      <c r="D89" s="97"/>
      <c r="E89" s="97"/>
      <c r="F89" s="97"/>
      <c r="G89" s="97"/>
    </row>
    <row r="90" spans="1:7" s="4" customFormat="1" ht="18.75">
      <c r="A90" s="96"/>
      <c r="B90" s="96"/>
      <c r="D90" s="97"/>
      <c r="E90" s="97"/>
      <c r="F90" s="97"/>
      <c r="G90" s="97"/>
    </row>
    <row r="91" spans="1:7" s="4" customFormat="1" ht="18.75">
      <c r="A91" s="96"/>
      <c r="B91" s="96"/>
      <c r="D91" s="97"/>
      <c r="E91" s="97"/>
      <c r="F91" s="97"/>
      <c r="G91" s="97"/>
    </row>
    <row r="92" spans="1:7" s="4" customFormat="1" ht="18.75">
      <c r="A92" s="96"/>
      <c r="B92" s="96"/>
      <c r="D92" s="97"/>
      <c r="E92" s="97"/>
      <c r="F92" s="97"/>
      <c r="G92" s="97"/>
    </row>
    <row r="93" spans="1:7" s="4" customFormat="1" ht="18.75">
      <c r="A93" s="96"/>
      <c r="B93" s="96"/>
      <c r="D93" s="97"/>
      <c r="E93" s="97"/>
      <c r="F93" s="97"/>
      <c r="G93" s="97"/>
    </row>
    <row r="94" spans="1:7" s="4" customFormat="1" ht="18.75">
      <c r="A94" s="96"/>
      <c r="B94" s="96"/>
      <c r="D94" s="97"/>
      <c r="E94" s="97"/>
      <c r="F94" s="97"/>
      <c r="G94" s="97"/>
    </row>
    <row r="95" spans="1:7" s="4" customFormat="1" ht="18.75">
      <c r="A95" s="96"/>
      <c r="B95" s="96"/>
      <c r="D95" s="97"/>
      <c r="E95" s="97"/>
      <c r="F95" s="97"/>
      <c r="G95" s="97"/>
    </row>
    <row r="96" spans="1:7" s="4" customFormat="1" ht="18.75">
      <c r="A96" s="96"/>
      <c r="B96" s="96"/>
      <c r="D96" s="97"/>
      <c r="E96" s="97"/>
      <c r="F96" s="97"/>
      <c r="G96" s="97"/>
    </row>
    <row r="97" spans="1:7" s="4" customFormat="1" ht="18.75">
      <c r="A97" s="96"/>
      <c r="B97" s="96"/>
      <c r="D97" s="97"/>
      <c r="E97" s="97"/>
      <c r="F97" s="97"/>
      <c r="G97" s="97"/>
    </row>
    <row r="98" spans="1:7" s="4" customFormat="1" ht="18.75">
      <c r="A98" s="96"/>
      <c r="B98" s="96"/>
      <c r="D98" s="97"/>
      <c r="E98" s="97"/>
      <c r="F98" s="97"/>
      <c r="G98" s="97"/>
    </row>
    <row r="99" spans="1:7" s="4" customFormat="1" ht="18.75">
      <c r="A99" s="96"/>
      <c r="B99" s="96"/>
      <c r="D99" s="97"/>
      <c r="E99" s="97"/>
      <c r="F99" s="97"/>
      <c r="G99" s="97"/>
    </row>
    <row r="100" spans="1:7" s="4" customFormat="1" ht="18.75">
      <c r="A100" s="96"/>
      <c r="B100" s="96"/>
      <c r="D100" s="97"/>
      <c r="E100" s="97"/>
      <c r="F100" s="97"/>
      <c r="G100" s="97"/>
    </row>
    <row r="101" spans="1:7" s="4" customFormat="1" ht="18.75">
      <c r="A101" s="96"/>
      <c r="B101" s="96"/>
      <c r="D101" s="97"/>
      <c r="E101" s="97"/>
      <c r="F101" s="97"/>
      <c r="G101" s="97"/>
    </row>
    <row r="102" spans="1:7" s="4" customFormat="1" ht="18.75">
      <c r="A102" s="96"/>
      <c r="B102" s="96"/>
      <c r="D102" s="97"/>
      <c r="E102" s="97"/>
      <c r="F102" s="97"/>
      <c r="G102" s="97"/>
    </row>
    <row r="103" spans="1:7" s="4" customFormat="1" ht="18.75">
      <c r="A103" s="96"/>
      <c r="B103" s="96"/>
      <c r="D103" s="97"/>
      <c r="E103" s="97"/>
      <c r="F103" s="97"/>
      <c r="G103" s="97"/>
    </row>
    <row r="104" spans="1:7" s="4" customFormat="1" ht="18.75">
      <c r="A104" s="96"/>
      <c r="B104" s="96"/>
      <c r="D104" s="97"/>
      <c r="E104" s="97"/>
      <c r="F104" s="97"/>
      <c r="G104" s="97"/>
    </row>
    <row r="105" spans="1:7" s="4" customFormat="1" ht="18.75">
      <c r="A105" s="96"/>
      <c r="B105" s="96"/>
      <c r="D105" s="97"/>
      <c r="E105" s="97"/>
      <c r="F105" s="97"/>
      <c r="G105" s="97"/>
    </row>
    <row r="106" spans="1:7" s="4" customFormat="1" ht="18.75">
      <c r="A106" s="96"/>
      <c r="B106" s="96"/>
      <c r="D106" s="97"/>
      <c r="E106" s="97"/>
      <c r="F106" s="97"/>
      <c r="G106" s="97"/>
    </row>
    <row r="107" spans="1:7" s="4" customFormat="1" ht="18.75">
      <c r="A107" s="96"/>
      <c r="B107" s="96"/>
      <c r="D107" s="97"/>
      <c r="E107" s="97"/>
      <c r="F107" s="97"/>
      <c r="G107" s="97"/>
    </row>
    <row r="108" spans="1:7" s="4" customFormat="1" ht="18.75">
      <c r="A108" s="96"/>
      <c r="B108" s="96"/>
      <c r="D108" s="97"/>
      <c r="E108" s="97"/>
      <c r="F108" s="97"/>
      <c r="G108" s="97"/>
    </row>
    <row r="109" spans="1:7" s="4" customFormat="1" ht="18.75">
      <c r="A109" s="96"/>
      <c r="B109" s="96"/>
      <c r="D109" s="97"/>
      <c r="E109" s="97"/>
      <c r="F109" s="97"/>
      <c r="G109" s="97"/>
    </row>
    <row r="110" spans="1:7" s="4" customFormat="1" ht="18.75">
      <c r="A110" s="96"/>
      <c r="B110" s="96"/>
      <c r="D110" s="97"/>
      <c r="E110" s="97"/>
      <c r="F110" s="97"/>
      <c r="G110" s="97"/>
    </row>
    <row r="111" spans="1:7" s="4" customFormat="1" ht="18.75">
      <c r="A111" s="96"/>
      <c r="B111" s="96"/>
      <c r="D111" s="97"/>
      <c r="E111" s="97"/>
      <c r="F111" s="97"/>
      <c r="G111" s="97"/>
    </row>
    <row r="112" spans="1:7" s="4" customFormat="1" ht="18.75">
      <c r="A112" s="96"/>
      <c r="B112" s="96"/>
      <c r="D112" s="97"/>
      <c r="E112" s="97"/>
      <c r="F112" s="97"/>
      <c r="G112" s="97"/>
    </row>
    <row r="113" spans="1:7" s="4" customFormat="1" ht="18.75">
      <c r="A113" s="96"/>
      <c r="B113" s="96"/>
      <c r="D113" s="97"/>
      <c r="E113" s="97"/>
      <c r="F113" s="97"/>
      <c r="G113" s="97"/>
    </row>
    <row r="114" spans="1:7" s="4" customFormat="1" ht="18.75">
      <c r="A114" s="96"/>
      <c r="B114" s="96"/>
      <c r="D114" s="97"/>
      <c r="E114" s="97"/>
      <c r="F114" s="97"/>
      <c r="G114" s="97"/>
    </row>
    <row r="115" spans="1:7" s="4" customFormat="1" ht="18.75">
      <c r="A115" s="96"/>
      <c r="B115" s="96"/>
      <c r="D115" s="97"/>
      <c r="E115" s="97"/>
      <c r="F115" s="97"/>
      <c r="G115" s="97"/>
    </row>
    <row r="116" spans="1:7" s="4" customFormat="1" ht="18.75">
      <c r="A116" s="96"/>
      <c r="B116" s="96"/>
      <c r="D116" s="97"/>
      <c r="E116" s="97"/>
      <c r="F116" s="97"/>
      <c r="G116" s="97"/>
    </row>
    <row r="117" spans="1:7" s="4" customFormat="1" ht="18.75">
      <c r="A117" s="96"/>
      <c r="B117" s="96"/>
      <c r="D117" s="97"/>
      <c r="E117" s="97"/>
      <c r="F117" s="97"/>
      <c r="G117" s="97"/>
    </row>
    <row r="118" spans="1:7" s="4" customFormat="1" ht="18.75">
      <c r="A118" s="96"/>
      <c r="B118" s="96"/>
      <c r="D118" s="97"/>
      <c r="E118" s="97"/>
      <c r="F118" s="97"/>
      <c r="G118" s="97"/>
    </row>
    <row r="119" spans="1:7" s="4" customFormat="1" ht="18.75">
      <c r="A119" s="96"/>
      <c r="B119" s="96"/>
      <c r="D119" s="97"/>
      <c r="E119" s="97"/>
      <c r="F119" s="97"/>
      <c r="G119" s="97"/>
    </row>
    <row r="120" spans="1:7" s="4" customFormat="1" ht="18.75">
      <c r="A120" s="96"/>
      <c r="B120" s="96"/>
      <c r="D120" s="97"/>
      <c r="E120" s="97"/>
      <c r="F120" s="97"/>
      <c r="G120" s="97"/>
    </row>
    <row r="121" spans="1:7" s="4" customFormat="1" ht="18.75">
      <c r="A121" s="96"/>
      <c r="B121" s="96"/>
      <c r="D121" s="97"/>
      <c r="E121" s="97"/>
      <c r="F121" s="97"/>
      <c r="G121" s="97"/>
    </row>
    <row r="122" spans="1:7" s="4" customFormat="1" ht="18.75">
      <c r="A122" s="96"/>
      <c r="B122" s="96"/>
      <c r="D122" s="97"/>
      <c r="E122" s="97"/>
      <c r="F122" s="97"/>
      <c r="G122" s="97"/>
    </row>
    <row r="123" spans="1:7" s="4" customFormat="1" ht="18.75">
      <c r="A123" s="96"/>
      <c r="B123" s="96"/>
      <c r="D123" s="97"/>
      <c r="E123" s="97"/>
      <c r="F123" s="97"/>
      <c r="G123" s="97"/>
    </row>
    <row r="124" spans="1:7" s="4" customFormat="1" ht="18.75">
      <c r="A124" s="96"/>
      <c r="B124" s="96"/>
      <c r="D124" s="97"/>
      <c r="E124" s="97"/>
      <c r="F124" s="97"/>
      <c r="G124" s="97"/>
    </row>
    <row r="125" spans="1:7" s="4" customFormat="1" ht="18.75">
      <c r="A125" s="96"/>
      <c r="B125" s="96"/>
      <c r="D125" s="97"/>
      <c r="E125" s="97"/>
      <c r="F125" s="97"/>
      <c r="G125" s="97"/>
    </row>
    <row r="126" spans="1:7" s="4" customFormat="1" ht="18.75">
      <c r="A126" s="96"/>
      <c r="B126" s="96"/>
      <c r="D126" s="97"/>
      <c r="E126" s="97"/>
      <c r="F126" s="97"/>
      <c r="G126" s="97"/>
    </row>
    <row r="127" spans="1:7" s="4" customFormat="1" ht="18.75">
      <c r="A127" s="96"/>
      <c r="B127" s="96"/>
      <c r="D127" s="97"/>
      <c r="E127" s="97"/>
      <c r="F127" s="97"/>
      <c r="G127" s="97"/>
    </row>
    <row r="128" spans="1:7" s="4" customFormat="1" ht="18.75">
      <c r="A128" s="96"/>
      <c r="B128" s="96"/>
      <c r="D128" s="97"/>
      <c r="E128" s="97"/>
      <c r="F128" s="97"/>
      <c r="G128" s="97"/>
    </row>
    <row r="129" spans="1:7" s="4" customFormat="1" ht="18.75">
      <c r="A129" s="96"/>
      <c r="B129" s="96"/>
      <c r="D129" s="97"/>
      <c r="E129" s="97"/>
      <c r="F129" s="97"/>
      <c r="G129" s="97"/>
    </row>
    <row r="130" spans="1:7" s="4" customFormat="1" ht="18.75">
      <c r="A130" s="96"/>
      <c r="B130" s="96"/>
      <c r="D130" s="97"/>
      <c r="E130" s="97"/>
      <c r="F130" s="97"/>
      <c r="G130" s="97"/>
    </row>
    <row r="131" spans="1:7" s="4" customFormat="1" ht="18.75">
      <c r="A131" s="96"/>
      <c r="B131" s="96"/>
      <c r="D131" s="97"/>
      <c r="E131" s="97"/>
      <c r="F131" s="97"/>
      <c r="G131" s="97"/>
    </row>
    <row r="132" spans="1:7" s="4" customFormat="1" ht="18.75">
      <c r="A132" s="96"/>
      <c r="B132" s="96"/>
      <c r="D132" s="97"/>
      <c r="E132" s="97"/>
      <c r="F132" s="97"/>
      <c r="G132" s="97"/>
    </row>
    <row r="133" spans="1:7" s="4" customFormat="1" ht="18.75">
      <c r="A133" s="96"/>
      <c r="B133" s="96"/>
      <c r="D133" s="97"/>
      <c r="E133" s="97"/>
      <c r="F133" s="97"/>
      <c r="G133" s="97"/>
    </row>
    <row r="134" spans="1:7" s="4" customFormat="1" ht="18.75">
      <c r="A134" s="96"/>
      <c r="B134" s="96"/>
      <c r="D134" s="97"/>
      <c r="E134" s="97"/>
      <c r="F134" s="97"/>
      <c r="G134" s="97"/>
    </row>
    <row r="135" spans="1:7" s="4" customFormat="1" ht="18.75">
      <c r="A135" s="96"/>
      <c r="B135" s="96"/>
      <c r="D135" s="97"/>
      <c r="E135" s="97"/>
      <c r="F135" s="97"/>
      <c r="G135" s="97"/>
    </row>
    <row r="136" spans="1:7" s="4" customFormat="1" ht="18.75">
      <c r="A136" s="96"/>
      <c r="B136" s="96"/>
      <c r="D136" s="97"/>
      <c r="E136" s="97"/>
      <c r="F136" s="97"/>
      <c r="G136" s="97"/>
    </row>
    <row r="137" spans="1:7" s="4" customFormat="1" ht="18.75">
      <c r="A137" s="96"/>
      <c r="B137" s="96"/>
      <c r="D137" s="97"/>
      <c r="E137" s="97"/>
      <c r="F137" s="97"/>
      <c r="G137" s="97"/>
    </row>
    <row r="138" spans="1:7" s="4" customFormat="1" ht="18.75">
      <c r="A138" s="96"/>
      <c r="B138" s="96"/>
      <c r="D138" s="97"/>
      <c r="E138" s="97"/>
      <c r="F138" s="97"/>
      <c r="G138" s="97"/>
    </row>
    <row r="139" spans="1:7" s="4" customFormat="1" ht="18.75">
      <c r="A139" s="96"/>
      <c r="B139" s="96"/>
      <c r="D139" s="97"/>
      <c r="E139" s="97"/>
      <c r="F139" s="97"/>
      <c r="G139" s="97"/>
    </row>
    <row r="140" spans="1:7" s="4" customFormat="1" ht="18.75">
      <c r="A140" s="96"/>
      <c r="B140" s="96"/>
      <c r="D140" s="97"/>
      <c r="E140" s="97"/>
      <c r="F140" s="97"/>
      <c r="G140" s="97"/>
    </row>
    <row r="141" spans="1:7" s="4" customFormat="1" ht="18.75">
      <c r="A141" s="96"/>
      <c r="B141" s="96"/>
      <c r="D141" s="97"/>
      <c r="E141" s="97"/>
      <c r="F141" s="97"/>
      <c r="G141" s="97"/>
    </row>
    <row r="142" spans="1:7" s="4" customFormat="1" ht="18.75">
      <c r="A142" s="96"/>
      <c r="B142" s="96"/>
      <c r="D142" s="97"/>
      <c r="E142" s="97"/>
      <c r="F142" s="97"/>
      <c r="G142" s="97"/>
    </row>
    <row r="143" spans="1:7" s="4" customFormat="1" ht="18.75">
      <c r="A143" s="96"/>
      <c r="B143" s="96"/>
      <c r="D143" s="97"/>
      <c r="E143" s="97"/>
      <c r="F143" s="97"/>
      <c r="G143" s="97"/>
    </row>
    <row r="144" spans="1:7" s="4" customFormat="1" ht="18.75">
      <c r="A144" s="96"/>
      <c r="B144" s="96"/>
      <c r="D144" s="97"/>
      <c r="E144" s="97"/>
      <c r="F144" s="97"/>
      <c r="G144" s="97"/>
    </row>
    <row r="145" spans="1:7" s="4" customFormat="1" ht="18.75">
      <c r="A145" s="96"/>
      <c r="B145" s="96"/>
      <c r="D145" s="97"/>
      <c r="E145" s="97"/>
      <c r="F145" s="97"/>
      <c r="G145" s="97"/>
    </row>
    <row r="146" spans="1:7" s="4" customFormat="1" ht="18.75">
      <c r="A146" s="96"/>
      <c r="B146" s="96"/>
      <c r="D146" s="97"/>
      <c r="E146" s="97"/>
      <c r="F146" s="97"/>
      <c r="G146" s="97"/>
    </row>
    <row r="147" spans="1:7" s="4" customFormat="1" ht="18.75">
      <c r="A147" s="96"/>
      <c r="B147" s="96"/>
      <c r="D147" s="97"/>
      <c r="E147" s="97"/>
      <c r="F147" s="97"/>
      <c r="G147" s="97"/>
    </row>
    <row r="148" spans="1:7" s="4" customFormat="1" ht="18.75">
      <c r="A148" s="96"/>
      <c r="B148" s="96"/>
      <c r="D148" s="97"/>
      <c r="E148" s="97"/>
      <c r="F148" s="97"/>
      <c r="G148" s="97"/>
    </row>
    <row r="149" spans="1:7" s="4" customFormat="1" ht="18.75">
      <c r="A149" s="96"/>
      <c r="B149" s="96"/>
      <c r="D149" s="97"/>
      <c r="E149" s="97"/>
      <c r="F149" s="97"/>
      <c r="G149" s="97"/>
    </row>
    <row r="150" spans="1:7" s="4" customFormat="1" ht="18.75">
      <c r="A150" s="96"/>
      <c r="B150" s="96"/>
      <c r="D150" s="97"/>
      <c r="E150" s="97"/>
      <c r="F150" s="97"/>
      <c r="G150" s="97"/>
    </row>
    <row r="151" spans="1:7" s="4" customFormat="1" ht="18.75">
      <c r="A151" s="96"/>
      <c r="B151" s="96"/>
      <c r="D151" s="97"/>
      <c r="E151" s="97"/>
      <c r="F151" s="97"/>
      <c r="G151" s="97"/>
    </row>
    <row r="152" spans="1:7" s="4" customFormat="1" ht="18.75">
      <c r="A152" s="96"/>
      <c r="B152" s="96"/>
      <c r="D152" s="97"/>
      <c r="E152" s="97"/>
      <c r="F152" s="97"/>
      <c r="G152" s="97"/>
    </row>
    <row r="153" spans="1:7" s="4" customFormat="1" ht="18.75">
      <c r="A153" s="96"/>
      <c r="B153" s="96"/>
      <c r="D153" s="97"/>
      <c r="E153" s="97"/>
      <c r="F153" s="97"/>
      <c r="G153" s="97"/>
    </row>
    <row r="154" spans="1:7" s="4" customFormat="1" ht="18.75">
      <c r="A154" s="96"/>
      <c r="B154" s="96"/>
      <c r="D154" s="97"/>
      <c r="E154" s="97"/>
      <c r="F154" s="97"/>
      <c r="G154" s="97"/>
    </row>
    <row r="155" spans="1:7" s="4" customFormat="1" ht="18.75">
      <c r="A155" s="96"/>
      <c r="B155" s="96"/>
      <c r="D155" s="97"/>
      <c r="E155" s="97"/>
      <c r="F155" s="97"/>
      <c r="G155" s="97"/>
    </row>
    <row r="156" spans="1:7" s="4" customFormat="1" ht="18.75">
      <c r="A156" s="96"/>
      <c r="B156" s="96"/>
      <c r="D156" s="97"/>
      <c r="E156" s="97"/>
      <c r="F156" s="97"/>
      <c r="G156" s="97"/>
    </row>
    <row r="157" spans="1:7" s="4" customFormat="1" ht="18.75">
      <c r="A157" s="96"/>
      <c r="B157" s="96"/>
      <c r="D157" s="97"/>
      <c r="E157" s="97"/>
      <c r="F157" s="97"/>
      <c r="G157" s="97"/>
    </row>
    <row r="158" spans="1:7" s="4" customFormat="1" ht="18.75">
      <c r="A158" s="96"/>
      <c r="B158" s="96"/>
      <c r="D158" s="97"/>
      <c r="E158" s="97"/>
      <c r="F158" s="97"/>
      <c r="G158" s="97"/>
    </row>
    <row r="159" spans="1:7" s="4" customFormat="1" ht="18.75">
      <c r="A159" s="96"/>
      <c r="B159" s="96"/>
      <c r="D159" s="97"/>
      <c r="E159" s="97"/>
      <c r="F159" s="97"/>
      <c r="G159" s="97"/>
    </row>
    <row r="160" spans="1:7" s="4" customFormat="1" ht="18.75">
      <c r="A160" s="96"/>
      <c r="B160" s="96"/>
      <c r="D160" s="97"/>
      <c r="E160" s="97"/>
      <c r="F160" s="97"/>
      <c r="G160" s="97"/>
    </row>
    <row r="161" spans="1:7" s="4" customFormat="1" ht="18.75">
      <c r="A161" s="96"/>
      <c r="B161" s="96"/>
      <c r="D161" s="97"/>
      <c r="E161" s="97"/>
      <c r="F161" s="97"/>
      <c r="G161" s="97"/>
    </row>
    <row r="162" spans="1:7" s="4" customFormat="1" ht="18.75">
      <c r="A162" s="96"/>
      <c r="B162" s="96"/>
      <c r="D162" s="97"/>
      <c r="E162" s="97"/>
      <c r="F162" s="97"/>
      <c r="G162" s="97"/>
    </row>
    <row r="163" spans="1:7" s="4" customFormat="1" ht="18.75">
      <c r="A163" s="96"/>
      <c r="B163" s="96"/>
      <c r="D163" s="97"/>
      <c r="E163" s="97"/>
      <c r="F163" s="97"/>
      <c r="G163" s="97"/>
    </row>
    <row r="164" spans="1:7" s="4" customFormat="1" ht="18.75">
      <c r="A164" s="96"/>
      <c r="B164" s="96"/>
      <c r="D164" s="97"/>
      <c r="E164" s="97"/>
      <c r="F164" s="97"/>
      <c r="G164" s="97"/>
    </row>
    <row r="165" spans="1:7" s="4" customFormat="1" ht="18.75">
      <c r="A165" s="96"/>
      <c r="B165" s="96"/>
      <c r="D165" s="97"/>
      <c r="E165" s="97"/>
      <c r="F165" s="97"/>
      <c r="G165" s="97"/>
    </row>
    <row r="166" spans="1:7" s="4" customFormat="1" ht="18.75">
      <c r="A166" s="96"/>
      <c r="B166" s="96"/>
      <c r="D166" s="97"/>
      <c r="E166" s="97"/>
      <c r="F166" s="97"/>
      <c r="G166" s="97"/>
    </row>
    <row r="167" spans="1:7" s="4" customFormat="1" ht="18.75">
      <c r="A167" s="96"/>
      <c r="B167" s="96"/>
      <c r="D167" s="97"/>
      <c r="E167" s="97"/>
      <c r="F167" s="97"/>
      <c r="G167" s="97"/>
    </row>
    <row r="168" spans="1:7" s="4" customFormat="1" ht="18.75">
      <c r="A168" s="96"/>
      <c r="B168" s="96"/>
      <c r="D168" s="97"/>
      <c r="E168" s="97"/>
      <c r="F168" s="97"/>
      <c r="G168" s="97"/>
    </row>
    <row r="169" spans="1:7" s="4" customFormat="1" ht="18.75">
      <c r="A169" s="96"/>
      <c r="B169" s="96"/>
      <c r="D169" s="97"/>
      <c r="E169" s="97"/>
      <c r="F169" s="97"/>
      <c r="G169" s="97"/>
    </row>
    <row r="170" spans="1:7" s="4" customFormat="1" ht="18.75">
      <c r="A170" s="96"/>
      <c r="B170" s="96"/>
      <c r="D170" s="97"/>
      <c r="E170" s="97"/>
      <c r="F170" s="97"/>
      <c r="G170" s="97"/>
    </row>
    <row r="171" spans="1:7" s="4" customFormat="1" ht="18.75">
      <c r="A171" s="96"/>
      <c r="B171" s="96"/>
      <c r="D171" s="97"/>
      <c r="E171" s="97"/>
      <c r="F171" s="97"/>
      <c r="G171" s="97"/>
    </row>
    <row r="172" spans="1:7" s="4" customFormat="1" ht="18.75">
      <c r="A172" s="96"/>
      <c r="B172" s="96"/>
      <c r="D172" s="97"/>
      <c r="E172" s="97"/>
      <c r="F172" s="97"/>
      <c r="G172" s="97"/>
    </row>
    <row r="173" spans="1:7" s="4" customFormat="1" ht="18.75">
      <c r="A173" s="96"/>
      <c r="B173" s="96"/>
      <c r="D173" s="97"/>
      <c r="E173" s="97"/>
      <c r="F173" s="97"/>
      <c r="G173" s="97"/>
    </row>
    <row r="174" spans="1:7" s="4" customFormat="1" ht="18.75">
      <c r="A174" s="96"/>
      <c r="B174" s="96"/>
      <c r="D174" s="97"/>
      <c r="E174" s="97"/>
      <c r="F174" s="97"/>
      <c r="G174" s="97"/>
    </row>
    <row r="175" spans="1:7" s="4" customFormat="1" ht="18.75">
      <c r="A175" s="96"/>
      <c r="B175" s="96"/>
      <c r="D175" s="97"/>
      <c r="E175" s="97"/>
      <c r="F175" s="97"/>
      <c r="G175" s="97"/>
    </row>
    <row r="176" spans="1:7" s="4" customFormat="1" ht="18.75">
      <c r="A176" s="96"/>
      <c r="B176" s="96"/>
      <c r="D176" s="97"/>
      <c r="E176" s="97"/>
      <c r="F176" s="97"/>
      <c r="G176" s="97"/>
    </row>
    <row r="177" spans="1:7" s="4" customFormat="1" ht="18.75">
      <c r="A177" s="96"/>
      <c r="B177" s="96"/>
      <c r="D177" s="97"/>
      <c r="E177" s="97"/>
      <c r="F177" s="97"/>
      <c r="G177" s="97"/>
    </row>
    <row r="178" spans="1:7" s="4" customFormat="1" ht="18.75">
      <c r="A178" s="96"/>
      <c r="B178" s="96"/>
      <c r="D178" s="97"/>
      <c r="E178" s="97"/>
      <c r="F178" s="97"/>
      <c r="G178" s="97"/>
    </row>
    <row r="179" spans="1:7" s="4" customFormat="1" ht="18.75">
      <c r="A179" s="96"/>
      <c r="B179" s="96"/>
      <c r="D179" s="97"/>
      <c r="E179" s="97"/>
      <c r="F179" s="97"/>
      <c r="G179" s="97"/>
    </row>
    <row r="180" spans="1:7" s="4" customFormat="1" ht="18.75">
      <c r="A180" s="96"/>
      <c r="B180" s="96"/>
      <c r="D180" s="97"/>
      <c r="E180" s="97"/>
      <c r="F180" s="97"/>
      <c r="G180" s="97"/>
    </row>
    <row r="181" spans="1:7" s="4" customFormat="1" ht="18.75">
      <c r="A181" s="96"/>
      <c r="B181" s="96"/>
      <c r="D181" s="97"/>
      <c r="E181" s="97"/>
      <c r="F181" s="97"/>
      <c r="G181" s="97"/>
    </row>
    <row r="182" spans="1:7" s="4" customFormat="1" ht="18.75">
      <c r="A182" s="96"/>
      <c r="B182" s="96"/>
      <c r="D182" s="97"/>
      <c r="E182" s="97"/>
      <c r="F182" s="97"/>
      <c r="G182" s="97"/>
    </row>
    <row r="183" spans="1:7" s="4" customFormat="1" ht="18.75">
      <c r="A183" s="96"/>
      <c r="B183" s="96"/>
      <c r="D183" s="97"/>
      <c r="E183" s="97"/>
      <c r="F183" s="97"/>
      <c r="G183" s="97"/>
    </row>
    <row r="184" spans="1:7" s="4" customFormat="1" ht="18.75">
      <c r="A184" s="96"/>
      <c r="B184" s="96"/>
      <c r="D184" s="97"/>
      <c r="E184" s="97"/>
      <c r="F184" s="97"/>
      <c r="G184" s="97"/>
    </row>
    <row r="185" spans="1:7" s="4" customFormat="1" ht="18.75">
      <c r="A185" s="96"/>
      <c r="B185" s="96"/>
      <c r="D185" s="97"/>
      <c r="E185" s="97"/>
      <c r="F185" s="97"/>
      <c r="G185" s="97"/>
    </row>
    <row r="186" spans="1:7" s="4" customFormat="1" ht="18.75">
      <c r="A186" s="96"/>
      <c r="B186" s="96"/>
      <c r="D186" s="97"/>
      <c r="E186" s="97"/>
      <c r="F186" s="97"/>
      <c r="G186" s="97"/>
    </row>
    <row r="187" spans="1:7" s="4" customFormat="1" ht="18.75">
      <c r="A187" s="96"/>
      <c r="B187" s="96"/>
      <c r="D187" s="97"/>
      <c r="E187" s="97"/>
      <c r="F187" s="97"/>
      <c r="G187" s="97"/>
    </row>
    <row r="188" spans="1:7" s="4" customFormat="1" ht="18.75">
      <c r="A188" s="96"/>
      <c r="B188" s="96"/>
      <c r="D188" s="97"/>
      <c r="E188" s="97"/>
      <c r="F188" s="97"/>
      <c r="G188" s="97"/>
    </row>
    <row r="189" spans="1:7" s="4" customFormat="1" ht="18.75">
      <c r="A189" s="96"/>
      <c r="B189" s="96"/>
      <c r="D189" s="97"/>
      <c r="E189" s="97"/>
      <c r="F189" s="97"/>
      <c r="G189" s="97"/>
    </row>
    <row r="190" spans="1:7" s="4" customFormat="1" ht="18.75">
      <c r="A190" s="96"/>
      <c r="B190" s="96"/>
      <c r="D190" s="97"/>
      <c r="E190" s="97"/>
      <c r="F190" s="97"/>
      <c r="G190" s="97"/>
    </row>
    <row r="191" spans="1:7" s="4" customFormat="1" ht="18.75">
      <c r="A191" s="96"/>
      <c r="B191" s="96"/>
      <c r="D191" s="97"/>
      <c r="E191" s="97"/>
      <c r="F191" s="97"/>
      <c r="G191" s="97"/>
    </row>
    <row r="192" spans="1:7" s="4" customFormat="1" ht="18.75">
      <c r="A192" s="96"/>
      <c r="B192" s="96"/>
      <c r="D192" s="97"/>
      <c r="E192" s="97"/>
      <c r="F192" s="97"/>
      <c r="G192" s="97"/>
    </row>
    <row r="193" spans="1:7" s="4" customFormat="1" ht="18.75">
      <c r="A193" s="96"/>
      <c r="B193" s="96"/>
      <c r="D193" s="97"/>
      <c r="E193" s="97"/>
      <c r="F193" s="97"/>
      <c r="G193" s="97"/>
    </row>
    <row r="194" spans="1:7" s="4" customFormat="1" ht="18.75">
      <c r="A194" s="96"/>
      <c r="B194" s="96"/>
      <c r="D194" s="97"/>
      <c r="E194" s="97"/>
      <c r="F194" s="97"/>
      <c r="G194" s="97"/>
    </row>
    <row r="195" spans="1:7" s="4" customFormat="1" ht="18.75">
      <c r="A195" s="96"/>
      <c r="B195" s="96"/>
      <c r="D195" s="97"/>
      <c r="E195" s="97"/>
      <c r="F195" s="97"/>
      <c r="G195" s="97"/>
    </row>
    <row r="196" spans="1:7" s="4" customFormat="1" ht="18.75">
      <c r="A196" s="96"/>
      <c r="B196" s="96"/>
      <c r="D196" s="97"/>
      <c r="E196" s="97"/>
      <c r="F196" s="97"/>
      <c r="G196" s="97"/>
    </row>
    <row r="197" spans="1:7" s="4" customFormat="1" ht="18.75">
      <c r="A197" s="96"/>
      <c r="B197" s="96"/>
      <c r="D197" s="97"/>
      <c r="E197" s="97"/>
      <c r="F197" s="97"/>
      <c r="G197" s="97"/>
    </row>
    <row r="198" spans="1:7" s="4" customFormat="1" ht="18.75">
      <c r="A198" s="96"/>
      <c r="B198" s="96"/>
      <c r="D198" s="97"/>
      <c r="E198" s="97"/>
      <c r="F198" s="97"/>
      <c r="G198" s="97"/>
    </row>
    <row r="199" spans="1:7" s="4" customFormat="1" ht="18.75">
      <c r="A199" s="96"/>
      <c r="B199" s="96"/>
      <c r="D199" s="97"/>
      <c r="E199" s="97"/>
      <c r="F199" s="97"/>
      <c r="G199" s="97"/>
    </row>
    <row r="200" spans="1:7" s="4" customFormat="1" ht="18.75">
      <c r="A200" s="96"/>
      <c r="B200" s="96"/>
      <c r="D200" s="97"/>
      <c r="E200" s="97"/>
      <c r="F200" s="97"/>
      <c r="G200" s="97"/>
    </row>
    <row r="201" spans="1:7" s="4" customFormat="1" ht="18.75">
      <c r="A201" s="96"/>
      <c r="B201" s="96"/>
      <c r="D201" s="97"/>
      <c r="E201" s="97"/>
      <c r="F201" s="97"/>
      <c r="G201" s="97"/>
    </row>
    <row r="202" spans="1:7" s="4" customFormat="1" ht="18.75">
      <c r="A202" s="96"/>
      <c r="B202" s="96"/>
      <c r="D202" s="97"/>
      <c r="E202" s="97"/>
      <c r="F202" s="97"/>
      <c r="G202" s="97"/>
    </row>
    <row r="203" spans="1:7" s="4" customFormat="1" ht="18.75">
      <c r="A203" s="96"/>
      <c r="B203" s="96"/>
      <c r="D203" s="97"/>
      <c r="E203" s="97"/>
      <c r="F203" s="97"/>
      <c r="G203" s="97"/>
    </row>
    <row r="204" spans="1:7" s="4" customFormat="1" ht="18.75">
      <c r="A204" s="96"/>
      <c r="B204" s="96"/>
      <c r="D204" s="97"/>
      <c r="E204" s="97"/>
      <c r="F204" s="97"/>
      <c r="G204" s="97"/>
    </row>
    <row r="205" spans="1:7" s="4" customFormat="1" ht="18.75">
      <c r="A205" s="96"/>
      <c r="B205" s="96"/>
      <c r="D205" s="97"/>
      <c r="E205" s="97"/>
      <c r="F205" s="97"/>
      <c r="G205" s="97"/>
    </row>
    <row r="206" spans="1:7" s="4" customFormat="1" ht="18.75">
      <c r="A206" s="96"/>
      <c r="B206" s="96"/>
      <c r="D206" s="97"/>
      <c r="E206" s="97"/>
      <c r="F206" s="97"/>
      <c r="G206" s="97"/>
    </row>
    <row r="207" spans="1:7" s="4" customFormat="1" ht="18.75">
      <c r="A207" s="96"/>
      <c r="B207" s="96"/>
      <c r="D207" s="97"/>
      <c r="E207" s="97"/>
      <c r="F207" s="97"/>
      <c r="G207" s="97"/>
    </row>
    <row r="208" spans="1:7" s="4" customFormat="1" ht="18.75">
      <c r="A208" s="96"/>
      <c r="B208" s="96"/>
      <c r="D208" s="97"/>
      <c r="E208" s="97"/>
      <c r="F208" s="97"/>
      <c r="G208" s="97"/>
    </row>
    <row r="209" spans="1:7" s="4" customFormat="1" ht="18.75">
      <c r="A209" s="96"/>
      <c r="B209" s="96"/>
      <c r="D209" s="97"/>
      <c r="E209" s="97"/>
      <c r="F209" s="97"/>
      <c r="G209" s="97"/>
    </row>
    <row r="210" spans="1:7" s="4" customFormat="1" ht="18.75">
      <c r="A210" s="96"/>
      <c r="B210" s="96"/>
      <c r="D210" s="97"/>
      <c r="E210" s="97"/>
      <c r="F210" s="97"/>
      <c r="G210" s="97"/>
    </row>
    <row r="211" spans="1:7" s="4" customFormat="1" ht="18.75">
      <c r="A211" s="96"/>
      <c r="B211" s="96"/>
      <c r="D211" s="97"/>
      <c r="E211" s="97"/>
      <c r="F211" s="97"/>
      <c r="G211" s="97"/>
    </row>
    <row r="212" spans="1:7" s="4" customFormat="1" ht="18.75">
      <c r="A212" s="96"/>
      <c r="B212" s="96"/>
      <c r="D212" s="97"/>
      <c r="E212" s="97"/>
      <c r="F212" s="97"/>
      <c r="G212" s="97"/>
    </row>
    <row r="213" spans="1:7" s="4" customFormat="1" ht="18.75">
      <c r="A213" s="96"/>
      <c r="B213" s="96"/>
      <c r="D213" s="97"/>
      <c r="E213" s="97"/>
      <c r="F213" s="97"/>
      <c r="G213" s="97"/>
    </row>
    <row r="214" spans="1:7" s="4" customFormat="1" ht="18.75">
      <c r="A214" s="96"/>
      <c r="B214" s="96"/>
      <c r="D214" s="97"/>
      <c r="E214" s="97"/>
      <c r="F214" s="97"/>
      <c r="G214" s="97"/>
    </row>
    <row r="215" spans="1:7" s="4" customFormat="1" ht="18.75">
      <c r="A215" s="96"/>
      <c r="B215" s="96"/>
      <c r="D215" s="97"/>
      <c r="E215" s="97"/>
      <c r="F215" s="97"/>
      <c r="G215" s="97"/>
    </row>
    <row r="216" spans="1:7" s="4" customFormat="1" ht="18.75">
      <c r="A216" s="96"/>
      <c r="B216" s="96"/>
      <c r="D216" s="97"/>
      <c r="E216" s="97"/>
      <c r="F216" s="97"/>
      <c r="G216" s="97"/>
    </row>
    <row r="217" spans="1:7" s="4" customFormat="1" ht="18.75">
      <c r="A217" s="96"/>
      <c r="B217" s="96"/>
      <c r="D217" s="97"/>
      <c r="E217" s="97"/>
      <c r="F217" s="97"/>
      <c r="G217" s="97"/>
    </row>
    <row r="218" spans="1:7" s="4" customFormat="1" ht="18.75">
      <c r="A218" s="96"/>
      <c r="B218" s="96"/>
      <c r="D218" s="97"/>
      <c r="E218" s="97"/>
      <c r="F218" s="97"/>
      <c r="G218" s="97"/>
    </row>
    <row r="219" spans="1:7" s="4" customFormat="1" ht="18.75">
      <c r="A219" s="96"/>
      <c r="B219" s="96"/>
      <c r="D219" s="97"/>
      <c r="E219" s="97"/>
      <c r="F219" s="97"/>
      <c r="G219" s="97"/>
    </row>
    <row r="220" spans="1:7" s="4" customFormat="1" ht="18.75">
      <c r="A220" s="96"/>
      <c r="B220" s="96"/>
      <c r="D220" s="97"/>
      <c r="E220" s="97"/>
      <c r="F220" s="97"/>
      <c r="G220" s="97"/>
    </row>
    <row r="221" spans="1:7" s="4" customFormat="1" ht="18.75">
      <c r="A221" s="96"/>
      <c r="B221" s="96"/>
      <c r="D221" s="97"/>
      <c r="E221" s="97"/>
      <c r="F221" s="97"/>
      <c r="G221" s="97"/>
    </row>
    <row r="222" spans="1:7" s="4" customFormat="1" ht="18.75">
      <c r="A222" s="96"/>
      <c r="B222" s="96"/>
      <c r="D222" s="97"/>
      <c r="E222" s="97"/>
      <c r="F222" s="97"/>
      <c r="G222" s="97"/>
    </row>
    <row r="223" spans="1:7" s="4" customFormat="1" ht="18.75">
      <c r="A223" s="96"/>
      <c r="B223" s="96"/>
      <c r="D223" s="97"/>
      <c r="E223" s="97"/>
      <c r="F223" s="97"/>
      <c r="G223" s="97"/>
    </row>
    <row r="224" spans="1:7" s="4" customFormat="1" ht="18.75">
      <c r="A224" s="96"/>
      <c r="B224" s="96"/>
      <c r="D224" s="97"/>
      <c r="E224" s="97"/>
      <c r="F224" s="97"/>
      <c r="G224" s="97"/>
    </row>
    <row r="225" spans="1:7" s="4" customFormat="1" ht="18.75">
      <c r="A225" s="96"/>
      <c r="B225" s="96"/>
      <c r="D225" s="97"/>
      <c r="E225" s="97"/>
      <c r="F225" s="97"/>
      <c r="G225" s="97"/>
    </row>
    <row r="226" spans="1:7" s="4" customFormat="1" ht="18.75">
      <c r="A226" s="96"/>
      <c r="B226" s="96"/>
      <c r="D226" s="97"/>
      <c r="E226" s="97"/>
      <c r="F226" s="97"/>
      <c r="G226" s="97"/>
    </row>
    <row r="227" spans="1:7" s="4" customFormat="1" ht="18.75">
      <c r="A227" s="96"/>
      <c r="B227" s="96"/>
      <c r="D227" s="97"/>
      <c r="E227" s="97"/>
      <c r="F227" s="97"/>
      <c r="G227" s="97"/>
    </row>
    <row r="228" spans="1:7" s="4" customFormat="1" ht="18.75">
      <c r="A228" s="96"/>
      <c r="B228" s="96"/>
      <c r="D228" s="97"/>
      <c r="E228" s="97"/>
      <c r="F228" s="97"/>
      <c r="G228" s="97"/>
    </row>
    <row r="229" spans="1:7" s="4" customFormat="1" ht="18.75">
      <c r="A229" s="96"/>
      <c r="B229" s="96"/>
      <c r="D229" s="97"/>
      <c r="E229" s="97"/>
      <c r="F229" s="97"/>
      <c r="G229" s="97"/>
    </row>
    <row r="230" spans="1:7" s="4" customFormat="1" ht="18.75">
      <c r="A230" s="96"/>
      <c r="B230" s="96"/>
      <c r="D230" s="97"/>
      <c r="E230" s="97"/>
      <c r="F230" s="97"/>
      <c r="G230" s="97"/>
    </row>
    <row r="231" spans="1:7" s="4" customFormat="1" ht="18.75">
      <c r="A231" s="96"/>
      <c r="B231" s="96"/>
      <c r="D231" s="97"/>
      <c r="E231" s="97"/>
      <c r="F231" s="97"/>
      <c r="G231" s="97"/>
    </row>
    <row r="232" spans="1:7" s="4" customFormat="1" ht="18.75">
      <c r="A232" s="96"/>
      <c r="B232" s="96"/>
      <c r="D232" s="97"/>
      <c r="E232" s="97"/>
      <c r="F232" s="97"/>
      <c r="G232" s="97"/>
    </row>
    <row r="233" spans="1:7" s="4" customFormat="1" ht="18.75">
      <c r="A233" s="96"/>
      <c r="B233" s="96"/>
      <c r="D233" s="97"/>
      <c r="E233" s="97"/>
      <c r="F233" s="97"/>
      <c r="G233" s="97"/>
    </row>
    <row r="234" spans="1:7" s="4" customFormat="1" ht="18.75">
      <c r="A234" s="96"/>
      <c r="B234" s="96"/>
      <c r="D234" s="97"/>
      <c r="E234" s="97"/>
      <c r="F234" s="97"/>
      <c r="G234" s="97"/>
    </row>
    <row r="235" spans="1:7" s="4" customFormat="1" ht="18.75">
      <c r="A235" s="96"/>
      <c r="B235" s="96"/>
      <c r="D235" s="97"/>
      <c r="E235" s="97"/>
      <c r="F235" s="97"/>
      <c r="G235" s="97"/>
    </row>
    <row r="236" spans="1:7" s="4" customFormat="1" ht="18.75">
      <c r="A236" s="96"/>
      <c r="B236" s="96"/>
      <c r="D236" s="97"/>
      <c r="E236" s="97"/>
      <c r="F236" s="97"/>
      <c r="G236" s="97"/>
    </row>
    <row r="237" spans="1:7" s="4" customFormat="1" ht="18.75">
      <c r="A237" s="96"/>
      <c r="B237" s="96"/>
      <c r="D237" s="97"/>
      <c r="E237" s="97"/>
      <c r="F237" s="97"/>
      <c r="G237" s="97"/>
    </row>
    <row r="238" spans="1:7" s="4" customFormat="1" ht="18.75">
      <c r="A238" s="96"/>
      <c r="B238" s="96"/>
      <c r="D238" s="97"/>
      <c r="E238" s="97"/>
      <c r="F238" s="97"/>
      <c r="G238" s="97"/>
    </row>
    <row r="239" spans="1:7" s="4" customFormat="1" ht="18.75">
      <c r="A239" s="96"/>
      <c r="B239" s="96"/>
      <c r="D239" s="97"/>
      <c r="E239" s="97"/>
      <c r="F239" s="97"/>
      <c r="G239" s="97"/>
    </row>
    <row r="240" spans="1:7" s="4" customFormat="1" ht="18.75">
      <c r="A240" s="96"/>
      <c r="B240" s="96"/>
      <c r="D240" s="97"/>
      <c r="E240" s="97"/>
      <c r="F240" s="97"/>
      <c r="G240" s="97"/>
    </row>
    <row r="241" spans="1:7" s="4" customFormat="1" ht="18.75">
      <c r="A241" s="96"/>
      <c r="B241" s="96"/>
      <c r="D241" s="97"/>
      <c r="E241" s="97"/>
      <c r="F241" s="97"/>
      <c r="G241" s="97"/>
    </row>
    <row r="242" spans="1:7" s="4" customFormat="1" ht="18.75">
      <c r="A242" s="96"/>
      <c r="B242" s="96"/>
      <c r="D242" s="97"/>
      <c r="E242" s="97"/>
      <c r="F242" s="97"/>
      <c r="G242" s="97"/>
    </row>
    <row r="243" spans="1:7" s="4" customFormat="1" ht="18.75">
      <c r="A243" s="96"/>
      <c r="B243" s="96"/>
      <c r="D243" s="97"/>
      <c r="E243" s="97"/>
      <c r="F243" s="97"/>
      <c r="G243" s="97"/>
    </row>
    <row r="244" spans="1:7" s="4" customFormat="1" ht="18.75">
      <c r="A244" s="96"/>
      <c r="B244" s="96"/>
      <c r="D244" s="97"/>
      <c r="E244" s="97"/>
      <c r="F244" s="97"/>
      <c r="G244" s="97"/>
    </row>
    <row r="245" spans="1:7" s="4" customFormat="1" ht="18.75">
      <c r="A245" s="96"/>
      <c r="B245" s="96"/>
      <c r="D245" s="97"/>
      <c r="E245" s="97"/>
      <c r="F245" s="97"/>
      <c r="G245" s="97"/>
    </row>
    <row r="246" spans="1:7" s="4" customFormat="1" ht="18.75">
      <c r="A246" s="96"/>
      <c r="B246" s="96"/>
      <c r="D246" s="97"/>
      <c r="E246" s="97"/>
      <c r="F246" s="97"/>
      <c r="G246" s="97"/>
    </row>
    <row r="247" spans="1:7" s="4" customFormat="1" ht="18.75">
      <c r="A247" s="96"/>
      <c r="B247" s="96"/>
      <c r="D247" s="97"/>
      <c r="E247" s="97"/>
      <c r="F247" s="97"/>
      <c r="G247" s="97"/>
    </row>
    <row r="248" spans="1:7" s="4" customFormat="1" ht="18.75">
      <c r="A248" s="96"/>
      <c r="B248" s="96"/>
      <c r="D248" s="97"/>
      <c r="E248" s="97"/>
      <c r="F248" s="97"/>
      <c r="G248" s="97"/>
    </row>
    <row r="249" spans="1:7" s="4" customFormat="1" ht="18.75">
      <c r="A249" s="96"/>
      <c r="B249" s="96"/>
      <c r="D249" s="97"/>
      <c r="E249" s="97"/>
      <c r="F249" s="97"/>
      <c r="G249" s="97"/>
    </row>
    <row r="250" spans="1:7" s="4" customFormat="1" ht="18.75">
      <c r="A250" s="96"/>
      <c r="B250" s="96"/>
      <c r="D250" s="97"/>
      <c r="E250" s="97"/>
      <c r="F250" s="97"/>
      <c r="G250" s="97"/>
    </row>
    <row r="251" spans="1:7" s="4" customFormat="1" ht="18.75">
      <c r="A251" s="96"/>
      <c r="B251" s="96"/>
      <c r="D251" s="97"/>
      <c r="E251" s="97"/>
      <c r="F251" s="97"/>
      <c r="G251" s="97"/>
    </row>
    <row r="252" spans="1:7" s="4" customFormat="1" ht="18.75">
      <c r="A252" s="96"/>
      <c r="B252" s="96"/>
      <c r="D252" s="97"/>
      <c r="E252" s="97"/>
      <c r="F252" s="97"/>
      <c r="G252" s="97"/>
    </row>
    <row r="253" spans="1:7" s="4" customFormat="1" ht="18.75">
      <c r="A253" s="96"/>
      <c r="B253" s="96"/>
      <c r="D253" s="97"/>
      <c r="E253" s="97"/>
      <c r="F253" s="97"/>
      <c r="G253" s="97"/>
    </row>
    <row r="254" spans="1:7" s="4" customFormat="1" ht="18.75">
      <c r="A254" s="96"/>
      <c r="B254" s="96"/>
      <c r="D254" s="97"/>
      <c r="E254" s="97"/>
      <c r="F254" s="97"/>
      <c r="G254" s="97"/>
    </row>
    <row r="255" spans="1:7" s="4" customFormat="1" ht="18.75">
      <c r="A255" s="96"/>
      <c r="B255" s="96"/>
      <c r="D255" s="97"/>
      <c r="E255" s="97"/>
      <c r="F255" s="97"/>
      <c r="G255" s="97"/>
    </row>
    <row r="256" spans="1:7" s="4" customFormat="1" ht="18.75">
      <c r="A256" s="96"/>
      <c r="B256" s="96"/>
      <c r="D256" s="97"/>
      <c r="E256" s="97"/>
      <c r="F256" s="97"/>
      <c r="G256" s="97"/>
    </row>
    <row r="257" spans="1:7" s="4" customFormat="1" ht="18.75">
      <c r="A257" s="96"/>
      <c r="B257" s="96"/>
      <c r="D257" s="97"/>
      <c r="E257" s="97"/>
      <c r="F257" s="97"/>
      <c r="G257" s="97"/>
    </row>
    <row r="258" spans="1:7" s="4" customFormat="1" ht="18.75">
      <c r="A258" s="96"/>
      <c r="B258" s="96"/>
      <c r="D258" s="97"/>
      <c r="E258" s="97"/>
      <c r="F258" s="97"/>
      <c r="G258" s="97"/>
    </row>
    <row r="259" spans="1:7" s="4" customFormat="1" ht="18.75">
      <c r="A259" s="96"/>
      <c r="B259" s="96"/>
      <c r="D259" s="97"/>
      <c r="E259" s="97"/>
      <c r="F259" s="97"/>
      <c r="G259" s="97"/>
    </row>
    <row r="260" spans="1:7" s="4" customFormat="1" ht="18.75">
      <c r="A260" s="96"/>
      <c r="B260" s="96"/>
      <c r="D260" s="97"/>
      <c r="E260" s="97"/>
      <c r="F260" s="97"/>
      <c r="G260" s="97"/>
    </row>
    <row r="261" spans="1:7" s="4" customFormat="1" ht="18.75">
      <c r="A261" s="96"/>
      <c r="B261" s="96"/>
      <c r="D261" s="97"/>
      <c r="E261" s="97"/>
      <c r="F261" s="97"/>
      <c r="G261" s="97"/>
    </row>
    <row r="262" spans="1:7" s="4" customFormat="1" ht="18.75">
      <c r="A262" s="96"/>
      <c r="B262" s="96"/>
      <c r="D262" s="97"/>
      <c r="E262" s="97"/>
      <c r="F262" s="97"/>
      <c r="G262" s="97"/>
    </row>
    <row r="263" spans="1:7" s="4" customFormat="1" ht="18.75">
      <c r="A263" s="96"/>
      <c r="B263" s="96"/>
      <c r="D263" s="97"/>
      <c r="E263" s="97"/>
      <c r="F263" s="97"/>
      <c r="G263" s="97"/>
    </row>
    <row r="264" spans="1:7" s="4" customFormat="1" ht="18.75">
      <c r="A264" s="96"/>
      <c r="B264" s="96"/>
      <c r="D264" s="97"/>
      <c r="E264" s="97"/>
      <c r="F264" s="97"/>
      <c r="G264" s="97"/>
    </row>
    <row r="265" spans="1:7" s="4" customFormat="1" ht="18.75">
      <c r="A265" s="96"/>
      <c r="B265" s="96"/>
      <c r="D265" s="97"/>
      <c r="E265" s="97"/>
      <c r="F265" s="97"/>
      <c r="G265" s="97"/>
    </row>
    <row r="266" spans="1:7" s="4" customFormat="1" ht="18.75">
      <c r="A266" s="96"/>
      <c r="B266" s="96"/>
      <c r="D266" s="97"/>
      <c r="E266" s="97"/>
      <c r="F266" s="97"/>
      <c r="G266" s="97"/>
    </row>
    <row r="267" spans="1:7" s="4" customFormat="1" ht="18.75">
      <c r="A267" s="96"/>
      <c r="B267" s="96"/>
      <c r="D267" s="97"/>
      <c r="E267" s="97"/>
      <c r="F267" s="97"/>
      <c r="G267" s="97"/>
    </row>
    <row r="268" spans="1:7" s="4" customFormat="1" ht="18.75">
      <c r="A268" s="96"/>
      <c r="B268" s="96"/>
      <c r="D268" s="97"/>
      <c r="E268" s="97"/>
      <c r="F268" s="97"/>
      <c r="G268" s="97"/>
    </row>
    <row r="269" spans="1:7" s="4" customFormat="1" ht="18.75">
      <c r="A269" s="96"/>
      <c r="B269" s="96"/>
      <c r="D269" s="97"/>
      <c r="E269" s="97"/>
      <c r="F269" s="97"/>
      <c r="G269" s="97"/>
    </row>
    <row r="270" spans="1:7" s="4" customFormat="1" ht="18.75">
      <c r="A270" s="96"/>
      <c r="B270" s="96"/>
      <c r="D270" s="97"/>
      <c r="E270" s="97"/>
      <c r="F270" s="97"/>
      <c r="G270" s="97"/>
    </row>
    <row r="271" spans="1:7" s="4" customFormat="1" ht="18.75">
      <c r="A271" s="96"/>
      <c r="B271" s="96"/>
      <c r="D271" s="97"/>
      <c r="E271" s="97"/>
      <c r="F271" s="97"/>
      <c r="G271" s="97"/>
    </row>
    <row r="272" spans="1:7" s="4" customFormat="1" ht="18.75">
      <c r="A272" s="96"/>
      <c r="B272" s="96"/>
      <c r="D272" s="97"/>
      <c r="E272" s="97"/>
      <c r="F272" s="97"/>
      <c r="G272" s="97"/>
    </row>
    <row r="273" spans="1:7" s="4" customFormat="1" ht="18.75">
      <c r="A273" s="96"/>
      <c r="B273" s="96"/>
      <c r="D273" s="97"/>
      <c r="E273" s="97"/>
      <c r="F273" s="97"/>
      <c r="G273" s="97"/>
    </row>
    <row r="274" spans="1:7" s="4" customFormat="1" ht="18.75">
      <c r="A274" s="96"/>
      <c r="B274" s="96"/>
      <c r="D274" s="97"/>
      <c r="E274" s="97"/>
      <c r="F274" s="97"/>
      <c r="G274" s="97"/>
    </row>
    <row r="275" spans="1:7" s="4" customFormat="1" ht="18.75">
      <c r="A275" s="96"/>
      <c r="B275" s="96"/>
      <c r="D275" s="97"/>
      <c r="E275" s="97"/>
      <c r="F275" s="97"/>
      <c r="G275" s="97"/>
    </row>
    <row r="276" spans="1:7" s="4" customFormat="1" ht="18.75">
      <c r="A276" s="96"/>
      <c r="B276" s="96"/>
      <c r="D276" s="97"/>
      <c r="E276" s="97"/>
      <c r="F276" s="97"/>
      <c r="G276" s="97"/>
    </row>
    <row r="277" spans="1:7" s="4" customFormat="1" ht="18.75">
      <c r="A277" s="96"/>
      <c r="B277" s="96"/>
      <c r="D277" s="97"/>
      <c r="E277" s="97"/>
      <c r="F277" s="97"/>
      <c r="G277" s="97"/>
    </row>
    <row r="278" spans="1:7" s="4" customFormat="1" ht="18.75">
      <c r="A278" s="96"/>
      <c r="B278" s="96"/>
      <c r="D278" s="97"/>
      <c r="E278" s="97"/>
      <c r="F278" s="97"/>
      <c r="G278" s="97"/>
    </row>
    <row r="279" spans="1:7" s="4" customFormat="1" ht="18.75">
      <c r="A279" s="96"/>
      <c r="B279" s="96"/>
      <c r="D279" s="97"/>
      <c r="E279" s="97"/>
      <c r="F279" s="97"/>
      <c r="G279" s="97"/>
    </row>
    <row r="280" spans="1:7" s="4" customFormat="1" ht="18.75">
      <c r="A280" s="96"/>
      <c r="B280" s="96"/>
      <c r="D280" s="97"/>
      <c r="E280" s="97"/>
      <c r="F280" s="97"/>
      <c r="G280" s="97"/>
    </row>
    <row r="281" spans="1:7" s="4" customFormat="1" ht="18.75">
      <c r="A281" s="96"/>
      <c r="B281" s="96"/>
      <c r="D281" s="97"/>
      <c r="E281" s="97"/>
      <c r="F281" s="97"/>
      <c r="G281" s="97"/>
    </row>
    <row r="282" spans="1:7" s="4" customFormat="1" ht="18.75">
      <c r="A282" s="96"/>
      <c r="B282" s="96"/>
      <c r="D282" s="97"/>
      <c r="E282" s="97"/>
      <c r="F282" s="97"/>
      <c r="G282" s="97"/>
    </row>
    <row r="283" spans="1:7" s="4" customFormat="1" ht="18.75">
      <c r="A283" s="96"/>
      <c r="B283" s="96"/>
      <c r="D283" s="97"/>
      <c r="E283" s="97"/>
      <c r="F283" s="97"/>
      <c r="G283" s="97"/>
    </row>
    <row r="284" spans="1:7" s="4" customFormat="1" ht="18.75">
      <c r="A284" s="96"/>
      <c r="B284" s="96"/>
      <c r="D284" s="97"/>
      <c r="E284" s="97"/>
      <c r="F284" s="97"/>
      <c r="G284" s="97"/>
    </row>
    <row r="285" spans="1:7" s="4" customFormat="1" ht="18.75">
      <c r="A285" s="96"/>
      <c r="B285" s="96"/>
      <c r="D285" s="97"/>
      <c r="E285" s="97"/>
      <c r="F285" s="97"/>
      <c r="G285" s="97"/>
    </row>
    <row r="286" spans="1:7" s="4" customFormat="1" ht="18.75">
      <c r="A286" s="96"/>
      <c r="B286" s="96"/>
      <c r="D286" s="97"/>
      <c r="E286" s="97"/>
      <c r="F286" s="97"/>
      <c r="G286" s="97"/>
    </row>
    <row r="287" spans="1:7" s="4" customFormat="1" ht="18.75">
      <c r="A287" s="96"/>
      <c r="B287" s="96"/>
      <c r="D287" s="97"/>
      <c r="E287" s="97"/>
      <c r="F287" s="97"/>
      <c r="G287" s="97"/>
    </row>
    <row r="288" spans="1:7" s="4" customFormat="1" ht="18.75">
      <c r="A288" s="96"/>
      <c r="B288" s="96"/>
      <c r="D288" s="97"/>
      <c r="E288" s="97"/>
      <c r="F288" s="97"/>
      <c r="G288" s="97"/>
    </row>
    <row r="289" spans="1:7" s="4" customFormat="1" ht="18.75">
      <c r="A289" s="96"/>
      <c r="B289" s="96"/>
      <c r="D289" s="97"/>
      <c r="E289" s="97"/>
      <c r="F289" s="97"/>
      <c r="G289" s="97"/>
    </row>
    <row r="290" spans="1:7" s="4" customFormat="1" ht="18.75">
      <c r="A290" s="96"/>
      <c r="B290" s="96"/>
      <c r="D290" s="97"/>
      <c r="E290" s="97"/>
      <c r="F290" s="97"/>
      <c r="G290" s="97"/>
    </row>
    <row r="291" spans="1:7" s="4" customFormat="1" ht="18.75">
      <c r="A291" s="96"/>
      <c r="B291" s="96"/>
      <c r="D291" s="97"/>
      <c r="E291" s="97"/>
      <c r="F291" s="97"/>
      <c r="G291" s="97"/>
    </row>
    <row r="292" spans="1:7" s="4" customFormat="1" ht="18.75">
      <c r="A292" s="96"/>
      <c r="B292" s="96"/>
      <c r="D292" s="97"/>
      <c r="E292" s="97"/>
      <c r="F292" s="97"/>
      <c r="G292" s="97"/>
    </row>
    <row r="293" spans="1:7" s="4" customFormat="1" ht="18.75">
      <c r="A293" s="96"/>
      <c r="B293" s="96"/>
      <c r="D293" s="97"/>
      <c r="E293" s="97"/>
      <c r="F293" s="97"/>
      <c r="G293" s="97"/>
    </row>
    <row r="294" spans="1:7" s="4" customFormat="1" ht="18.75">
      <c r="A294" s="96"/>
      <c r="B294" s="96"/>
      <c r="D294" s="97"/>
      <c r="E294" s="97"/>
      <c r="F294" s="97"/>
      <c r="G294" s="97"/>
    </row>
    <row r="295" spans="1:7" s="4" customFormat="1" ht="18.75">
      <c r="A295" s="96"/>
      <c r="B295" s="96"/>
      <c r="D295" s="97"/>
      <c r="E295" s="97"/>
      <c r="F295" s="97"/>
      <c r="G295" s="97"/>
    </row>
    <row r="296" spans="1:7" s="4" customFormat="1" ht="18.75">
      <c r="A296" s="96"/>
      <c r="B296" s="96"/>
      <c r="D296" s="97"/>
      <c r="E296" s="97"/>
      <c r="F296" s="97"/>
      <c r="G296" s="97"/>
    </row>
    <row r="297" spans="1:7" s="4" customFormat="1" ht="18.75">
      <c r="A297" s="96"/>
      <c r="B297" s="96"/>
      <c r="D297" s="97"/>
      <c r="E297" s="97"/>
      <c r="F297" s="97"/>
      <c r="G297" s="97"/>
    </row>
    <row r="298" spans="1:7" s="4" customFormat="1" ht="18.75">
      <c r="A298" s="96"/>
      <c r="B298" s="96"/>
      <c r="D298" s="97"/>
      <c r="E298" s="97"/>
      <c r="F298" s="97"/>
      <c r="G298" s="97"/>
    </row>
    <row r="299" spans="1:7" s="4" customFormat="1" ht="18.75">
      <c r="A299" s="96"/>
      <c r="B299" s="96"/>
      <c r="D299" s="97"/>
      <c r="E299" s="97"/>
      <c r="F299" s="97"/>
      <c r="G299" s="97"/>
    </row>
    <row r="300" spans="1:7" s="4" customFormat="1" ht="18.75">
      <c r="A300" s="96"/>
      <c r="B300" s="96"/>
      <c r="D300" s="97"/>
      <c r="E300" s="97"/>
      <c r="F300" s="97"/>
      <c r="G300" s="97"/>
    </row>
    <row r="301" spans="1:7" s="4" customFormat="1" ht="18.75">
      <c r="A301" s="96"/>
      <c r="B301" s="96"/>
      <c r="D301" s="97"/>
      <c r="E301" s="97"/>
      <c r="F301" s="97"/>
      <c r="G301" s="97"/>
    </row>
    <row r="302" spans="1:7" s="4" customFormat="1" ht="18.75">
      <c r="A302" s="96"/>
      <c r="B302" s="96"/>
      <c r="D302" s="97"/>
      <c r="E302" s="97"/>
      <c r="F302" s="97"/>
      <c r="G302" s="97"/>
    </row>
    <row r="303" spans="1:7" s="4" customFormat="1" ht="18.75">
      <c r="A303" s="96"/>
      <c r="B303" s="96"/>
      <c r="D303" s="97"/>
      <c r="E303" s="97"/>
      <c r="F303" s="97"/>
      <c r="G303" s="97"/>
    </row>
    <row r="304" spans="1:7" s="4" customFormat="1" ht="18.75">
      <c r="A304" s="96"/>
      <c r="B304" s="96"/>
      <c r="D304" s="97"/>
      <c r="E304" s="97"/>
      <c r="F304" s="97"/>
      <c r="G304" s="97"/>
    </row>
    <row r="305" spans="1:7" s="4" customFormat="1" ht="18.75">
      <c r="A305" s="96"/>
      <c r="B305" s="96"/>
      <c r="D305" s="97"/>
      <c r="E305" s="97"/>
      <c r="F305" s="97"/>
      <c r="G305" s="97"/>
    </row>
    <row r="306" spans="1:7" s="4" customFormat="1" ht="18.75">
      <c r="A306" s="96"/>
      <c r="B306" s="96"/>
      <c r="D306" s="97"/>
      <c r="E306" s="97"/>
      <c r="F306" s="97"/>
      <c r="G306" s="97"/>
    </row>
    <row r="307" spans="1:7" s="4" customFormat="1" ht="18.75">
      <c r="A307" s="96"/>
      <c r="B307" s="96"/>
      <c r="D307" s="97"/>
      <c r="E307" s="97"/>
      <c r="F307" s="97"/>
      <c r="G307" s="97"/>
    </row>
    <row r="308" spans="1:7" s="4" customFormat="1" ht="18.75">
      <c r="A308" s="96"/>
      <c r="B308" s="96"/>
      <c r="D308" s="97"/>
      <c r="E308" s="97"/>
      <c r="F308" s="97"/>
      <c r="G308" s="97"/>
    </row>
    <row r="309" spans="1:7" s="4" customFormat="1" ht="18.75">
      <c r="A309" s="96"/>
      <c r="B309" s="96"/>
      <c r="D309" s="97"/>
      <c r="E309" s="97"/>
      <c r="F309" s="97"/>
      <c r="G309" s="97"/>
    </row>
    <row r="310" spans="1:7" s="4" customFormat="1" ht="18.75">
      <c r="A310" s="96"/>
      <c r="B310" s="96"/>
      <c r="D310" s="97"/>
      <c r="E310" s="97"/>
      <c r="F310" s="97"/>
      <c r="G310" s="97"/>
    </row>
    <row r="311" spans="1:7" s="4" customFormat="1" ht="18.75">
      <c r="A311" s="96"/>
      <c r="B311" s="96"/>
      <c r="D311" s="97"/>
      <c r="E311" s="97"/>
      <c r="F311" s="97"/>
      <c r="G311" s="97"/>
    </row>
    <row r="312" spans="1:7" s="4" customFormat="1" ht="18.75">
      <c r="A312" s="96"/>
      <c r="B312" s="96"/>
      <c r="D312" s="97"/>
      <c r="E312" s="97"/>
      <c r="F312" s="97"/>
      <c r="G312" s="97"/>
    </row>
    <row r="313" spans="1:7" s="4" customFormat="1" ht="18.75">
      <c r="A313" s="96"/>
      <c r="B313" s="96"/>
      <c r="D313" s="97"/>
      <c r="E313" s="97"/>
      <c r="F313" s="97"/>
      <c r="G313" s="97"/>
    </row>
    <row r="314" spans="1:7" s="4" customFormat="1" ht="18.75">
      <c r="A314" s="96"/>
      <c r="B314" s="96"/>
      <c r="D314" s="97"/>
      <c r="E314" s="97"/>
      <c r="F314" s="97"/>
      <c r="G314" s="97"/>
    </row>
    <row r="315" spans="1:7" s="4" customFormat="1" ht="18.75">
      <c r="A315" s="96"/>
      <c r="B315" s="96"/>
      <c r="D315" s="97"/>
      <c r="E315" s="97"/>
      <c r="F315" s="97"/>
      <c r="G315" s="97"/>
    </row>
    <row r="316" spans="1:7" s="4" customFormat="1" ht="18.75">
      <c r="A316" s="96"/>
      <c r="B316" s="96"/>
      <c r="D316" s="97"/>
      <c r="E316" s="97"/>
      <c r="F316" s="97"/>
      <c r="G316" s="97"/>
    </row>
    <row r="317" spans="1:7" s="4" customFormat="1" ht="18.75">
      <c r="A317" s="96"/>
      <c r="B317" s="96"/>
      <c r="D317" s="97"/>
      <c r="E317" s="97"/>
      <c r="F317" s="97"/>
      <c r="G317" s="97"/>
    </row>
    <row r="318" spans="1:7" s="4" customFormat="1" ht="18.75">
      <c r="A318" s="96"/>
      <c r="B318" s="96"/>
      <c r="D318" s="97"/>
      <c r="E318" s="97"/>
      <c r="F318" s="97"/>
      <c r="G318" s="97"/>
    </row>
    <row r="319" spans="1:7" s="4" customFormat="1" ht="18.75">
      <c r="A319" s="96"/>
      <c r="B319" s="96"/>
      <c r="D319" s="97"/>
      <c r="E319" s="97"/>
      <c r="F319" s="97"/>
      <c r="G319" s="97"/>
    </row>
    <row r="320" spans="1:7" s="4" customFormat="1" ht="18.75">
      <c r="A320" s="96"/>
      <c r="B320" s="96"/>
      <c r="D320" s="97"/>
      <c r="E320" s="97"/>
      <c r="F320" s="97"/>
      <c r="G320" s="97"/>
    </row>
    <row r="321" spans="1:7" s="4" customFormat="1" ht="18.75">
      <c r="A321" s="96"/>
      <c r="B321" s="96"/>
      <c r="D321" s="97"/>
      <c r="E321" s="97"/>
      <c r="F321" s="97"/>
      <c r="G321" s="97"/>
    </row>
    <row r="322" spans="1:7" s="4" customFormat="1" ht="18.75">
      <c r="A322" s="96"/>
      <c r="B322" s="96"/>
      <c r="D322" s="97"/>
      <c r="E322" s="97"/>
      <c r="F322" s="97"/>
      <c r="G322" s="97"/>
    </row>
    <row r="323" spans="1:7" s="4" customFormat="1" ht="18.75">
      <c r="A323" s="96"/>
      <c r="B323" s="96"/>
      <c r="D323" s="97"/>
      <c r="E323" s="97"/>
      <c r="F323" s="97"/>
      <c r="G323" s="97"/>
    </row>
    <row r="324" spans="1:7" s="4" customFormat="1" ht="18.75">
      <c r="A324" s="96"/>
      <c r="B324" s="96"/>
      <c r="D324" s="97"/>
      <c r="E324" s="97"/>
      <c r="F324" s="97"/>
      <c r="G324" s="97"/>
    </row>
    <row r="325" spans="1:7" s="4" customFormat="1" ht="18.75">
      <c r="A325" s="96"/>
      <c r="B325" s="96"/>
      <c r="D325" s="97"/>
      <c r="E325" s="97"/>
      <c r="F325" s="97"/>
      <c r="G325" s="97"/>
    </row>
    <row r="326" spans="1:7" s="4" customFormat="1" ht="18.75">
      <c r="A326" s="96"/>
      <c r="B326" s="96"/>
      <c r="D326" s="97"/>
      <c r="E326" s="97"/>
      <c r="F326" s="97"/>
      <c r="G326" s="97"/>
    </row>
    <row r="327" spans="1:7" s="4" customFormat="1" ht="18.75">
      <c r="A327" s="96"/>
      <c r="B327" s="96"/>
      <c r="D327" s="97"/>
      <c r="E327" s="97"/>
      <c r="F327" s="97"/>
      <c r="G327" s="97"/>
    </row>
    <row r="328" spans="1:7" s="4" customFormat="1" ht="18.75">
      <c r="A328" s="96"/>
      <c r="B328" s="96"/>
      <c r="D328" s="97"/>
      <c r="E328" s="97"/>
      <c r="F328" s="97"/>
      <c r="G328" s="97"/>
    </row>
    <row r="329" spans="1:7" s="4" customFormat="1" ht="18.75">
      <c r="A329" s="96"/>
      <c r="B329" s="96"/>
      <c r="D329" s="97"/>
      <c r="E329" s="97"/>
      <c r="F329" s="97"/>
      <c r="G329" s="97"/>
    </row>
    <row r="330" spans="1:7" s="4" customFormat="1" ht="18.75">
      <c r="A330" s="96"/>
      <c r="B330" s="96"/>
      <c r="D330" s="97"/>
      <c r="E330" s="97"/>
      <c r="F330" s="97"/>
      <c r="G330" s="97"/>
    </row>
    <row r="331" spans="1:7" s="4" customFormat="1" ht="18.75">
      <c r="A331" s="96"/>
      <c r="B331" s="96"/>
      <c r="D331" s="97"/>
      <c r="E331" s="97"/>
      <c r="F331" s="97"/>
      <c r="G331" s="97"/>
    </row>
    <row r="332" spans="1:7" s="4" customFormat="1" ht="18.75">
      <c r="A332" s="96"/>
      <c r="B332" s="96"/>
      <c r="D332" s="97"/>
      <c r="E332" s="97"/>
      <c r="F332" s="97"/>
      <c r="G332" s="97"/>
    </row>
    <row r="333" spans="1:7" s="4" customFormat="1" ht="18.75">
      <c r="A333" s="96"/>
      <c r="B333" s="96"/>
      <c r="D333" s="97"/>
      <c r="E333" s="97"/>
      <c r="F333" s="97"/>
      <c r="G333" s="97"/>
    </row>
    <row r="334" spans="1:7" s="4" customFormat="1" ht="18.75">
      <c r="A334" s="96"/>
      <c r="B334" s="96"/>
      <c r="D334" s="97"/>
      <c r="E334" s="97"/>
      <c r="F334" s="97"/>
      <c r="G334" s="97"/>
    </row>
    <row r="335" spans="1:7" s="4" customFormat="1" ht="18.75">
      <c r="A335" s="96"/>
      <c r="B335" s="96"/>
      <c r="D335" s="97"/>
      <c r="E335" s="97"/>
      <c r="F335" s="97"/>
      <c r="G335" s="97"/>
    </row>
    <row r="336" spans="1:7" s="4" customFormat="1" ht="18.75">
      <c r="A336" s="96"/>
      <c r="B336" s="96"/>
      <c r="D336" s="97"/>
      <c r="E336" s="97"/>
      <c r="F336" s="97"/>
      <c r="G336" s="97"/>
    </row>
    <row r="337" spans="1:7" s="4" customFormat="1" ht="18.75">
      <c r="A337" s="96"/>
      <c r="B337" s="96"/>
      <c r="D337" s="97"/>
      <c r="E337" s="97"/>
      <c r="F337" s="97"/>
      <c r="G337" s="97"/>
    </row>
    <row r="338" spans="1:7" s="4" customFormat="1" ht="18.75">
      <c r="A338" s="96"/>
      <c r="B338" s="96"/>
      <c r="D338" s="97"/>
      <c r="E338" s="97"/>
      <c r="F338" s="97"/>
      <c r="G338" s="97"/>
    </row>
    <row r="339" spans="1:7" s="4" customFormat="1" ht="18.75">
      <c r="A339" s="96"/>
      <c r="B339" s="96"/>
      <c r="D339" s="97"/>
      <c r="E339" s="97"/>
      <c r="F339" s="97"/>
      <c r="G339" s="97"/>
    </row>
    <row r="340" spans="1:7" s="4" customFormat="1" ht="18.75">
      <c r="A340" s="96"/>
      <c r="B340" s="96"/>
      <c r="D340" s="97"/>
      <c r="E340" s="97"/>
      <c r="F340" s="97"/>
      <c r="G340" s="97"/>
    </row>
    <row r="341" spans="1:7" s="4" customFormat="1" ht="18.75">
      <c r="A341" s="96"/>
      <c r="B341" s="96"/>
      <c r="D341" s="97"/>
      <c r="E341" s="97"/>
      <c r="F341" s="97"/>
      <c r="G341" s="97"/>
    </row>
    <row r="342" spans="1:7" s="4" customFormat="1" ht="18.75">
      <c r="A342" s="96"/>
      <c r="B342" s="96"/>
      <c r="D342" s="97"/>
      <c r="E342" s="97"/>
      <c r="F342" s="97"/>
      <c r="G342" s="97"/>
    </row>
    <row r="343" spans="1:7" s="4" customFormat="1" ht="18.75">
      <c r="A343" s="96"/>
      <c r="B343" s="96"/>
      <c r="D343" s="97"/>
      <c r="E343" s="97"/>
      <c r="F343" s="97"/>
      <c r="G343" s="97"/>
    </row>
    <row r="344" spans="1:7" s="4" customFormat="1" ht="18.75">
      <c r="A344" s="96"/>
      <c r="B344" s="96"/>
      <c r="D344" s="97"/>
      <c r="E344" s="97"/>
      <c r="F344" s="97"/>
      <c r="G344" s="97"/>
    </row>
    <row r="345" spans="1:7" s="4" customFormat="1" ht="18.75">
      <c r="A345" s="96"/>
      <c r="B345" s="96"/>
      <c r="D345" s="97"/>
      <c r="E345" s="97"/>
      <c r="F345" s="97"/>
      <c r="G345" s="97"/>
    </row>
    <row r="346" spans="1:7" s="4" customFormat="1" ht="18.75">
      <c r="A346" s="96"/>
      <c r="B346" s="96"/>
      <c r="D346" s="97"/>
      <c r="E346" s="97"/>
      <c r="F346" s="97"/>
      <c r="G346" s="97"/>
    </row>
    <row r="347" spans="1:7" s="4" customFormat="1" ht="18.75">
      <c r="A347" s="96"/>
      <c r="B347" s="96"/>
      <c r="D347" s="97"/>
      <c r="E347" s="97"/>
      <c r="F347" s="97"/>
      <c r="G347" s="97"/>
    </row>
    <row r="348" spans="1:7" s="4" customFormat="1" ht="18.75">
      <c r="A348" s="96"/>
      <c r="B348" s="96"/>
      <c r="D348" s="97"/>
      <c r="E348" s="97"/>
      <c r="F348" s="97"/>
      <c r="G348" s="97"/>
    </row>
    <row r="349" spans="1:7" s="4" customFormat="1" ht="18.75">
      <c r="A349" s="96"/>
      <c r="B349" s="96"/>
      <c r="D349" s="97"/>
      <c r="E349" s="97"/>
      <c r="F349" s="97"/>
      <c r="G349" s="97"/>
    </row>
    <row r="350" spans="1:7" s="4" customFormat="1" ht="18.75">
      <c r="A350" s="96"/>
      <c r="B350" s="96"/>
      <c r="D350" s="97"/>
      <c r="E350" s="97"/>
      <c r="F350" s="97"/>
      <c r="G350" s="97"/>
    </row>
    <row r="351" spans="1:7" s="4" customFormat="1" ht="18.75">
      <c r="A351" s="96"/>
      <c r="B351" s="96"/>
      <c r="D351" s="97"/>
      <c r="E351" s="97"/>
      <c r="F351" s="97"/>
      <c r="G351" s="97"/>
    </row>
    <row r="352" spans="1:7" s="4" customFormat="1" ht="18.75">
      <c r="A352" s="96"/>
      <c r="B352" s="96"/>
      <c r="D352" s="97"/>
      <c r="E352" s="97"/>
      <c r="F352" s="97"/>
      <c r="G352" s="97"/>
    </row>
    <row r="353" spans="1:7" s="4" customFormat="1" ht="18.75">
      <c r="A353" s="96"/>
      <c r="B353" s="96"/>
      <c r="D353" s="97"/>
      <c r="E353" s="97"/>
      <c r="F353" s="97"/>
      <c r="G353" s="97"/>
    </row>
    <row r="354" spans="1:7" s="4" customFormat="1" ht="18.75">
      <c r="A354" s="96"/>
      <c r="B354" s="96"/>
      <c r="D354" s="97"/>
      <c r="E354" s="97"/>
      <c r="F354" s="97"/>
      <c r="G354" s="97"/>
    </row>
    <row r="355" spans="1:7" s="4" customFormat="1" ht="18.75">
      <c r="A355" s="96"/>
      <c r="B355" s="96"/>
      <c r="D355" s="97"/>
      <c r="E355" s="97"/>
      <c r="F355" s="97"/>
      <c r="G355" s="97"/>
    </row>
    <row r="356" spans="1:7" s="4" customFormat="1" ht="18.75">
      <c r="A356" s="96"/>
      <c r="B356" s="96"/>
      <c r="D356" s="97"/>
      <c r="E356" s="97"/>
      <c r="F356" s="97"/>
      <c r="G356" s="97"/>
    </row>
    <row r="357" spans="1:7" s="4" customFormat="1" ht="18.75">
      <c r="A357" s="96"/>
      <c r="B357" s="96"/>
      <c r="D357" s="97"/>
      <c r="E357" s="97"/>
      <c r="F357" s="97"/>
      <c r="G357" s="97"/>
    </row>
    <row r="358" spans="1:7" s="4" customFormat="1" ht="18.75">
      <c r="A358" s="96"/>
      <c r="B358" s="96"/>
      <c r="D358" s="97"/>
      <c r="E358" s="97"/>
      <c r="F358" s="97"/>
      <c r="G358" s="97"/>
    </row>
    <row r="359" spans="1:7" s="4" customFormat="1" ht="18.75">
      <c r="A359" s="96"/>
      <c r="B359" s="96"/>
      <c r="D359" s="97"/>
      <c r="E359" s="97"/>
      <c r="F359" s="97"/>
      <c r="G359" s="97"/>
    </row>
    <row r="360" spans="1:7" s="4" customFormat="1" ht="18.75">
      <c r="A360" s="96"/>
      <c r="B360" s="96"/>
      <c r="D360" s="97"/>
      <c r="E360" s="97"/>
      <c r="F360" s="97"/>
      <c r="G360" s="97"/>
    </row>
    <row r="361" spans="1:7" s="4" customFormat="1" ht="18.75">
      <c r="A361" s="96"/>
      <c r="B361" s="96"/>
      <c r="D361" s="97"/>
      <c r="E361" s="97"/>
      <c r="F361" s="97"/>
      <c r="G361" s="97"/>
    </row>
    <row r="362" spans="1:7" s="4" customFormat="1" ht="18.75">
      <c r="A362" s="96"/>
      <c r="B362" s="96"/>
      <c r="D362" s="97"/>
      <c r="E362" s="97"/>
      <c r="F362" s="97"/>
      <c r="G362" s="97"/>
    </row>
    <row r="363" spans="1:7" s="4" customFormat="1" ht="18.75">
      <c r="A363" s="96"/>
      <c r="B363" s="96"/>
      <c r="D363" s="97"/>
      <c r="E363" s="97"/>
      <c r="F363" s="97"/>
      <c r="G363" s="97"/>
    </row>
    <row r="364" spans="1:7" s="4" customFormat="1" ht="18.75">
      <c r="A364" s="96"/>
      <c r="B364" s="96"/>
      <c r="D364" s="97"/>
      <c r="E364" s="97"/>
      <c r="F364" s="97"/>
      <c r="G364" s="97"/>
    </row>
    <row r="365" spans="1:7" s="4" customFormat="1" ht="18.75">
      <c r="A365" s="96"/>
      <c r="B365" s="96"/>
      <c r="D365" s="97"/>
      <c r="E365" s="97"/>
      <c r="F365" s="97"/>
      <c r="G365" s="97"/>
    </row>
    <row r="366" spans="1:7" s="4" customFormat="1" ht="18.75">
      <c r="A366" s="96"/>
      <c r="B366" s="96"/>
      <c r="D366" s="97"/>
      <c r="E366" s="97"/>
      <c r="F366" s="97"/>
      <c r="G366" s="97"/>
    </row>
    <row r="367" spans="1:7" s="4" customFormat="1" ht="18.75">
      <c r="A367" s="96"/>
      <c r="B367" s="96"/>
      <c r="D367" s="97"/>
      <c r="E367" s="97"/>
      <c r="F367" s="97"/>
      <c r="G367" s="97"/>
    </row>
    <row r="368" spans="1:7" s="4" customFormat="1" ht="18.75">
      <c r="A368" s="96"/>
      <c r="B368" s="96"/>
      <c r="D368" s="97"/>
      <c r="E368" s="97"/>
      <c r="F368" s="97"/>
      <c r="G368" s="97"/>
    </row>
    <row r="369" spans="1:7" s="4" customFormat="1" ht="18.75">
      <c r="A369" s="96"/>
      <c r="B369" s="96"/>
      <c r="D369" s="97"/>
      <c r="E369" s="97"/>
      <c r="F369" s="97"/>
      <c r="G369" s="97"/>
    </row>
    <row r="370" spans="1:7" s="4" customFormat="1" ht="18.75">
      <c r="A370" s="96"/>
      <c r="B370" s="96"/>
      <c r="D370" s="97"/>
      <c r="E370" s="97"/>
      <c r="F370" s="97"/>
      <c r="G370" s="97"/>
    </row>
    <row r="371" spans="1:7" s="4" customFormat="1" ht="18.75">
      <c r="A371" s="96"/>
      <c r="B371" s="96"/>
      <c r="D371" s="97"/>
      <c r="E371" s="97"/>
      <c r="F371" s="97"/>
      <c r="G371" s="97"/>
    </row>
    <row r="372" spans="1:7" s="4" customFormat="1" ht="18.75">
      <c r="A372" s="96"/>
      <c r="B372" s="96"/>
      <c r="D372" s="97"/>
      <c r="E372" s="97"/>
      <c r="F372" s="97"/>
      <c r="G372" s="97"/>
    </row>
    <row r="373" spans="1:7" s="4" customFormat="1" ht="18.75">
      <c r="A373" s="96"/>
      <c r="B373" s="96"/>
      <c r="D373" s="97"/>
      <c r="E373" s="97"/>
      <c r="F373" s="97"/>
      <c r="G373" s="97"/>
    </row>
    <row r="374" spans="1:7" s="4" customFormat="1" ht="18.75">
      <c r="A374" s="96"/>
      <c r="B374" s="96"/>
      <c r="D374" s="97"/>
      <c r="E374" s="97"/>
      <c r="F374" s="97"/>
      <c r="G374" s="97"/>
    </row>
    <row r="375" spans="1:7" s="4" customFormat="1" ht="18.75">
      <c r="A375" s="96"/>
      <c r="B375" s="96"/>
      <c r="D375" s="97"/>
      <c r="E375" s="97"/>
      <c r="F375" s="97"/>
      <c r="G375" s="97"/>
    </row>
    <row r="376" spans="1:7" s="4" customFormat="1" ht="18.75">
      <c r="A376" s="96"/>
      <c r="B376" s="96"/>
      <c r="D376" s="97"/>
      <c r="E376" s="97"/>
      <c r="F376" s="97"/>
      <c r="G376" s="97"/>
    </row>
    <row r="377" spans="1:7" s="4" customFormat="1" ht="18.75">
      <c r="A377" s="96"/>
      <c r="B377" s="96"/>
      <c r="D377" s="97"/>
      <c r="E377" s="97"/>
      <c r="F377" s="97"/>
      <c r="G377" s="97"/>
    </row>
    <row r="378" spans="1:7" s="4" customFormat="1" ht="18.75">
      <c r="A378" s="96"/>
      <c r="B378" s="96"/>
      <c r="D378" s="97"/>
      <c r="E378" s="97"/>
      <c r="F378" s="97"/>
      <c r="G378" s="97"/>
    </row>
    <row r="379" spans="1:7" s="4" customFormat="1" ht="18.75">
      <c r="A379" s="96"/>
      <c r="B379" s="96"/>
      <c r="D379" s="97"/>
      <c r="E379" s="97"/>
      <c r="F379" s="97"/>
      <c r="G379" s="97"/>
    </row>
    <row r="380" spans="1:7" s="4" customFormat="1" ht="18.75">
      <c r="A380" s="96"/>
      <c r="B380" s="96"/>
      <c r="D380" s="97"/>
      <c r="E380" s="97"/>
      <c r="F380" s="97"/>
      <c r="G380" s="97"/>
    </row>
    <row r="381" spans="1:7" s="4" customFormat="1" ht="18.75">
      <c r="A381" s="96"/>
      <c r="B381" s="96"/>
      <c r="D381" s="97"/>
      <c r="E381" s="97"/>
      <c r="F381" s="97"/>
      <c r="G381" s="97"/>
    </row>
    <row r="382" spans="1:7" s="4" customFormat="1" ht="18.75">
      <c r="A382" s="96"/>
      <c r="B382" s="96"/>
      <c r="D382" s="97"/>
      <c r="E382" s="97"/>
      <c r="F382" s="97"/>
      <c r="G382" s="97"/>
    </row>
    <row r="383" spans="1:7" s="4" customFormat="1" ht="18.75">
      <c r="A383" s="96"/>
      <c r="B383" s="96"/>
      <c r="D383" s="97"/>
      <c r="E383" s="97"/>
      <c r="F383" s="97"/>
      <c r="G383" s="97"/>
    </row>
    <row r="384" spans="1:7" s="4" customFormat="1" ht="18.75">
      <c r="A384" s="96"/>
      <c r="B384" s="96"/>
      <c r="D384" s="97"/>
      <c r="E384" s="97"/>
      <c r="F384" s="97"/>
      <c r="G384" s="97"/>
    </row>
    <row r="385" spans="1:7" s="4" customFormat="1" ht="18.75">
      <c r="A385" s="96"/>
      <c r="B385" s="96"/>
      <c r="D385" s="97"/>
      <c r="E385" s="97"/>
      <c r="F385" s="97"/>
      <c r="G385" s="97"/>
    </row>
    <row r="386" spans="1:7" s="4" customFormat="1" ht="18.75">
      <c r="A386" s="96"/>
      <c r="B386" s="96"/>
      <c r="D386" s="97"/>
      <c r="E386" s="97"/>
      <c r="F386" s="97"/>
      <c r="G386" s="97"/>
    </row>
    <row r="387" spans="1:7" s="4" customFormat="1" ht="18.75">
      <c r="A387" s="96"/>
      <c r="B387" s="96"/>
      <c r="D387" s="97"/>
      <c r="E387" s="97"/>
      <c r="F387" s="97"/>
      <c r="G387" s="97"/>
    </row>
    <row r="388" spans="1:7" s="4" customFormat="1" ht="18.75">
      <c r="A388" s="96"/>
      <c r="B388" s="96"/>
      <c r="D388" s="97"/>
      <c r="E388" s="97"/>
      <c r="F388" s="97"/>
      <c r="G388" s="97"/>
    </row>
    <row r="389" spans="1:7" s="4" customFormat="1" ht="18.75">
      <c r="A389" s="96"/>
      <c r="B389" s="96"/>
      <c r="D389" s="97"/>
      <c r="E389" s="97"/>
      <c r="F389" s="97"/>
      <c r="G389" s="97"/>
    </row>
    <row r="390" spans="1:7" s="4" customFormat="1" ht="18.75">
      <c r="A390" s="96"/>
      <c r="B390" s="96"/>
      <c r="D390" s="97"/>
      <c r="E390" s="97"/>
      <c r="F390" s="97"/>
      <c r="G390" s="97"/>
    </row>
    <row r="391" spans="1:7" s="4" customFormat="1" ht="18.75">
      <c r="A391" s="96"/>
      <c r="B391" s="96"/>
      <c r="D391" s="97"/>
      <c r="E391" s="97"/>
      <c r="F391" s="97"/>
      <c r="G391" s="97"/>
    </row>
    <row r="392" spans="1:7" s="4" customFormat="1" ht="18.75">
      <c r="A392" s="96"/>
      <c r="B392" s="96"/>
      <c r="D392" s="97"/>
      <c r="E392" s="97"/>
      <c r="F392" s="97"/>
      <c r="G392" s="97"/>
    </row>
    <row r="393" spans="1:7" s="4" customFormat="1" ht="18.75">
      <c r="A393" s="96"/>
      <c r="B393" s="96"/>
      <c r="D393" s="97"/>
      <c r="E393" s="97"/>
      <c r="F393" s="97"/>
      <c r="G393" s="97"/>
    </row>
    <row r="394" spans="1:7" s="4" customFormat="1" ht="18.75">
      <c r="A394" s="96"/>
      <c r="B394" s="96"/>
      <c r="D394" s="97"/>
      <c r="E394" s="97"/>
      <c r="F394" s="97"/>
      <c r="G394" s="97"/>
    </row>
    <row r="395" spans="1:7" s="4" customFormat="1" ht="18.75">
      <c r="A395" s="96"/>
      <c r="B395" s="96"/>
      <c r="D395" s="97"/>
      <c r="E395" s="97"/>
      <c r="F395" s="97"/>
      <c r="G395" s="97"/>
    </row>
    <row r="396" spans="1:7" s="4" customFormat="1" ht="18.75">
      <c r="A396" s="96"/>
      <c r="B396" s="96"/>
      <c r="D396" s="97"/>
      <c r="E396" s="97"/>
      <c r="F396" s="97"/>
      <c r="G396" s="97"/>
    </row>
    <row r="397" spans="1:7" s="4" customFormat="1" ht="18.75">
      <c r="A397" s="96"/>
      <c r="B397" s="96"/>
      <c r="D397" s="97"/>
      <c r="E397" s="97"/>
      <c r="F397" s="97"/>
      <c r="G397" s="97"/>
    </row>
    <row r="398" spans="1:7" s="4" customFormat="1" ht="18.75">
      <c r="A398" s="96"/>
      <c r="B398" s="96"/>
      <c r="D398" s="97"/>
      <c r="E398" s="97"/>
      <c r="F398" s="97"/>
      <c r="G398" s="97"/>
    </row>
    <row r="399" spans="1:7" s="4" customFormat="1" ht="18.75">
      <c r="A399" s="96"/>
      <c r="B399" s="96"/>
      <c r="D399" s="97"/>
      <c r="E399" s="97"/>
      <c r="F399" s="97"/>
      <c r="G399" s="97"/>
    </row>
    <row r="400" spans="1:7" s="4" customFormat="1" ht="18.75">
      <c r="A400" s="96"/>
      <c r="B400" s="96"/>
      <c r="D400" s="97"/>
      <c r="E400" s="97"/>
      <c r="F400" s="97"/>
      <c r="G400" s="97"/>
    </row>
    <row r="401" spans="1:7" s="4" customFormat="1" ht="18.75">
      <c r="A401" s="96"/>
      <c r="B401" s="96"/>
      <c r="D401" s="97"/>
      <c r="E401" s="97"/>
      <c r="F401" s="97"/>
      <c r="G401" s="97"/>
    </row>
    <row r="402" spans="1:7" s="4" customFormat="1" ht="18.75">
      <c r="A402" s="96"/>
      <c r="B402" s="96"/>
      <c r="D402" s="97"/>
      <c r="E402" s="97"/>
      <c r="F402" s="97"/>
      <c r="G402" s="97"/>
    </row>
    <row r="403" spans="1:7" s="4" customFormat="1" ht="18.75">
      <c r="A403" s="96"/>
      <c r="B403" s="96"/>
      <c r="D403" s="97"/>
      <c r="E403" s="97"/>
      <c r="F403" s="97"/>
      <c r="G403" s="97"/>
    </row>
    <row r="404" spans="1:7" s="4" customFormat="1" ht="18.75">
      <c r="A404" s="96"/>
      <c r="B404" s="96"/>
      <c r="D404" s="97"/>
      <c r="E404" s="97"/>
      <c r="F404" s="97"/>
      <c r="G404" s="97"/>
    </row>
    <row r="405" spans="1:7" s="4" customFormat="1" ht="18.75">
      <c r="A405" s="96"/>
      <c r="B405" s="96"/>
      <c r="D405" s="97"/>
      <c r="E405" s="97"/>
      <c r="F405" s="97"/>
      <c r="G405" s="97"/>
    </row>
    <row r="406" spans="1:7" s="4" customFormat="1" ht="18.75">
      <c r="A406" s="96"/>
      <c r="B406" s="96"/>
      <c r="D406" s="97"/>
      <c r="E406" s="97"/>
      <c r="F406" s="97"/>
      <c r="G406" s="97"/>
    </row>
    <row r="407" spans="1:7" s="4" customFormat="1" ht="18.75">
      <c r="A407" s="96"/>
      <c r="B407" s="96"/>
      <c r="D407" s="97"/>
      <c r="E407" s="97"/>
      <c r="F407" s="97"/>
      <c r="G407" s="97"/>
    </row>
    <row r="408" spans="1:7" s="4" customFormat="1" ht="18.75">
      <c r="A408" s="96"/>
      <c r="B408" s="96"/>
      <c r="D408" s="97"/>
      <c r="E408" s="97"/>
      <c r="F408" s="97"/>
      <c r="G408" s="97"/>
    </row>
    <row r="409" spans="1:7" s="4" customFormat="1" ht="18.75">
      <c r="A409" s="96"/>
      <c r="B409" s="96"/>
      <c r="D409" s="97"/>
      <c r="E409" s="97"/>
      <c r="F409" s="97"/>
      <c r="G409" s="97"/>
    </row>
    <row r="410" spans="1:7" s="4" customFormat="1" ht="18.75">
      <c r="A410" s="96"/>
      <c r="B410" s="96"/>
      <c r="D410" s="97"/>
      <c r="E410" s="97"/>
      <c r="F410" s="97"/>
      <c r="G410" s="97"/>
    </row>
    <row r="411" spans="1:7" s="4" customFormat="1" ht="18.75">
      <c r="A411" s="96"/>
      <c r="B411" s="96"/>
      <c r="D411" s="97"/>
      <c r="E411" s="97"/>
      <c r="F411" s="97"/>
      <c r="G411" s="97"/>
    </row>
    <row r="412" spans="1:7" s="4" customFormat="1" ht="18.75">
      <c r="A412" s="96"/>
      <c r="B412" s="96"/>
      <c r="D412" s="97"/>
      <c r="E412" s="97"/>
      <c r="F412" s="97"/>
      <c r="G412" s="97"/>
    </row>
    <row r="413" spans="1:7" s="4" customFormat="1" ht="18.75">
      <c r="A413" s="96"/>
      <c r="B413" s="96"/>
      <c r="D413" s="97"/>
      <c r="E413" s="97"/>
      <c r="F413" s="97"/>
      <c r="G413" s="97"/>
    </row>
    <row r="414" spans="1:7" s="4" customFormat="1" ht="18.75">
      <c r="A414" s="96"/>
      <c r="B414" s="96"/>
      <c r="D414" s="97"/>
      <c r="E414" s="97"/>
      <c r="F414" s="97"/>
      <c r="G414" s="97"/>
    </row>
    <row r="415" spans="1:7" s="4" customFormat="1" ht="18.75">
      <c r="A415" s="96"/>
      <c r="B415" s="96"/>
      <c r="D415" s="97"/>
      <c r="E415" s="97"/>
      <c r="F415" s="97"/>
      <c r="G415" s="97"/>
    </row>
    <row r="416" spans="1:7" s="4" customFormat="1" ht="18.75">
      <c r="A416" s="96"/>
      <c r="B416" s="96"/>
      <c r="D416" s="97"/>
      <c r="E416" s="97"/>
      <c r="F416" s="97"/>
      <c r="G416" s="97"/>
    </row>
    <row r="417" spans="1:7" s="4" customFormat="1" ht="18.75">
      <c r="A417" s="96"/>
      <c r="B417" s="96"/>
      <c r="D417" s="97"/>
      <c r="E417" s="97"/>
      <c r="F417" s="97"/>
      <c r="G417" s="97"/>
    </row>
    <row r="418" spans="1:7" s="4" customFormat="1" ht="18.75">
      <c r="A418" s="96"/>
      <c r="B418" s="96"/>
      <c r="D418" s="97"/>
      <c r="E418" s="97"/>
      <c r="F418" s="97"/>
      <c r="G418" s="97"/>
    </row>
    <row r="419" spans="1:7" s="4" customFormat="1" ht="18.75">
      <c r="A419" s="96"/>
      <c r="B419" s="96"/>
      <c r="D419" s="97"/>
      <c r="E419" s="97"/>
      <c r="F419" s="97"/>
      <c r="G419" s="97"/>
    </row>
    <row r="420" spans="1:7" s="4" customFormat="1" ht="18.75">
      <c r="A420" s="96"/>
      <c r="B420" s="96"/>
      <c r="D420" s="97"/>
      <c r="E420" s="97"/>
      <c r="F420" s="97"/>
      <c r="G420" s="97"/>
    </row>
    <row r="421" spans="1:7" s="4" customFormat="1" ht="18.75">
      <c r="A421" s="96"/>
      <c r="B421" s="96"/>
      <c r="D421" s="97"/>
      <c r="E421" s="97"/>
      <c r="F421" s="97"/>
      <c r="G421" s="97"/>
    </row>
    <row r="422" spans="1:7" s="4" customFormat="1" ht="18.75">
      <c r="A422" s="96"/>
      <c r="B422" s="96"/>
      <c r="D422" s="97"/>
      <c r="E422" s="97"/>
      <c r="F422" s="97"/>
      <c r="G422" s="97"/>
    </row>
    <row r="423" spans="1:7" s="4" customFormat="1" ht="18.75">
      <c r="A423" s="96"/>
      <c r="B423" s="96"/>
      <c r="D423" s="97"/>
      <c r="E423" s="97"/>
      <c r="F423" s="97"/>
      <c r="G423" s="97"/>
    </row>
    <row r="424" spans="1:7" s="4" customFormat="1" ht="18.75">
      <c r="A424" s="96"/>
      <c r="B424" s="96"/>
      <c r="D424" s="97"/>
      <c r="E424" s="97"/>
      <c r="F424" s="97"/>
      <c r="G424" s="97"/>
    </row>
    <row r="425" spans="1:7" s="4" customFormat="1" ht="18.75">
      <c r="A425" s="96"/>
      <c r="B425" s="96"/>
      <c r="D425" s="97"/>
      <c r="E425" s="97"/>
      <c r="F425" s="97"/>
      <c r="G425" s="97"/>
    </row>
    <row r="426" spans="1:7" s="4" customFormat="1" ht="18.75">
      <c r="A426" s="96"/>
      <c r="B426" s="96"/>
      <c r="D426" s="97"/>
      <c r="E426" s="97"/>
      <c r="F426" s="97"/>
      <c r="G426" s="97"/>
    </row>
    <row r="427" spans="1:7" s="4" customFormat="1" ht="18.75">
      <c r="A427" s="96"/>
      <c r="B427" s="96"/>
      <c r="D427" s="97"/>
      <c r="E427" s="97"/>
      <c r="F427" s="97"/>
      <c r="G427" s="97"/>
    </row>
    <row r="428" spans="1:7" s="4" customFormat="1" ht="18.75">
      <c r="A428" s="96"/>
      <c r="B428" s="96"/>
      <c r="D428" s="97"/>
      <c r="E428" s="97"/>
      <c r="F428" s="97"/>
      <c r="G428" s="97"/>
    </row>
    <row r="429" spans="1:7" s="4" customFormat="1" ht="18.75">
      <c r="A429" s="96"/>
      <c r="B429" s="96"/>
      <c r="D429" s="97"/>
      <c r="E429" s="97"/>
      <c r="F429" s="97"/>
      <c r="G429" s="97"/>
    </row>
    <row r="430" spans="1:7" s="4" customFormat="1" ht="18.75">
      <c r="A430" s="96"/>
      <c r="B430" s="96"/>
      <c r="D430" s="97"/>
      <c r="E430" s="97"/>
      <c r="F430" s="97"/>
      <c r="G430" s="97"/>
    </row>
    <row r="431" spans="1:7" s="4" customFormat="1" ht="18.75">
      <c r="A431" s="96"/>
      <c r="B431" s="96"/>
      <c r="D431" s="97"/>
      <c r="E431" s="97"/>
      <c r="F431" s="97"/>
      <c r="G431" s="97"/>
    </row>
    <row r="432" spans="1:7" s="4" customFormat="1" ht="18.75">
      <c r="A432" s="96"/>
      <c r="B432" s="96"/>
      <c r="D432" s="97"/>
      <c r="E432" s="97"/>
      <c r="F432" s="97"/>
      <c r="G432" s="97"/>
    </row>
    <row r="433" spans="1:7" s="4" customFormat="1" ht="18.75">
      <c r="A433" s="96"/>
      <c r="B433" s="96"/>
      <c r="D433" s="97"/>
      <c r="E433" s="97"/>
      <c r="F433" s="97"/>
      <c r="G433" s="97"/>
    </row>
    <row r="434" spans="1:7" s="4" customFormat="1" ht="18.75">
      <c r="A434" s="96"/>
      <c r="B434" s="96"/>
      <c r="D434" s="97"/>
      <c r="E434" s="97"/>
      <c r="F434" s="97"/>
      <c r="G434" s="97"/>
    </row>
    <row r="435" spans="1:7" s="4" customFormat="1" ht="18.75">
      <c r="A435" s="96"/>
      <c r="B435" s="96"/>
      <c r="D435" s="97"/>
      <c r="E435" s="97"/>
      <c r="F435" s="97"/>
      <c r="G435" s="97"/>
    </row>
    <row r="436" spans="1:7" s="4" customFormat="1" ht="18.75">
      <c r="A436" s="96"/>
      <c r="B436" s="96"/>
      <c r="D436" s="97"/>
      <c r="E436" s="97"/>
      <c r="F436" s="97"/>
      <c r="G436" s="97"/>
    </row>
    <row r="437" spans="1:7" s="4" customFormat="1" ht="18.75">
      <c r="A437" s="96"/>
      <c r="B437" s="96"/>
      <c r="D437" s="97"/>
      <c r="E437" s="97"/>
      <c r="F437" s="97"/>
      <c r="G437" s="97"/>
    </row>
    <row r="438" spans="1:7" s="4" customFormat="1" ht="18.75">
      <c r="A438" s="96"/>
      <c r="B438" s="96"/>
      <c r="D438" s="97"/>
      <c r="E438" s="97"/>
      <c r="F438" s="97"/>
      <c r="G438" s="97"/>
    </row>
    <row r="439" spans="1:7" s="4" customFormat="1" ht="18.75">
      <c r="A439" s="96"/>
      <c r="B439" s="96"/>
      <c r="D439" s="97"/>
      <c r="E439" s="97"/>
      <c r="F439" s="97"/>
      <c r="G439" s="97"/>
    </row>
    <row r="440" spans="1:7" s="4" customFormat="1" ht="18.75">
      <c r="A440" s="96"/>
      <c r="B440" s="96"/>
      <c r="D440" s="97"/>
      <c r="E440" s="97"/>
      <c r="F440" s="97"/>
      <c r="G440" s="97"/>
    </row>
    <row r="441" spans="1:7" s="4" customFormat="1" ht="18.75">
      <c r="A441" s="96"/>
      <c r="B441" s="96"/>
      <c r="D441" s="97"/>
      <c r="E441" s="97"/>
      <c r="F441" s="97"/>
      <c r="G441" s="97"/>
    </row>
    <row r="442" spans="1:7" s="4" customFormat="1" ht="18.75">
      <c r="A442" s="96"/>
      <c r="B442" s="96"/>
      <c r="D442" s="97"/>
      <c r="E442" s="97"/>
      <c r="F442" s="97"/>
      <c r="G442" s="97"/>
    </row>
    <row r="443" spans="1:7" s="4" customFormat="1" ht="18.75">
      <c r="A443" s="96"/>
      <c r="B443" s="96"/>
      <c r="D443" s="97"/>
      <c r="E443" s="97"/>
      <c r="F443" s="97"/>
      <c r="G443" s="97"/>
    </row>
    <row r="444" spans="1:7" s="4" customFormat="1" ht="18.75">
      <c r="A444" s="96"/>
      <c r="B444" s="96"/>
      <c r="D444" s="97"/>
      <c r="E444" s="97"/>
      <c r="F444" s="97"/>
      <c r="G444" s="97"/>
    </row>
    <row r="445" spans="1:7" s="4" customFormat="1" ht="18.75">
      <c r="A445" s="96"/>
      <c r="B445" s="96"/>
      <c r="D445" s="97"/>
      <c r="E445" s="97"/>
      <c r="F445" s="97"/>
      <c r="G445" s="97"/>
    </row>
    <row r="446" spans="1:7" s="4" customFormat="1" ht="18.75">
      <c r="A446" s="96"/>
      <c r="B446" s="96"/>
      <c r="D446" s="97"/>
      <c r="E446" s="97"/>
      <c r="F446" s="97"/>
      <c r="G446" s="97"/>
    </row>
    <row r="447" spans="1:7" s="4" customFormat="1" ht="18.75">
      <c r="A447" s="96"/>
      <c r="B447" s="96"/>
      <c r="D447" s="97"/>
      <c r="E447" s="97"/>
      <c r="F447" s="97"/>
      <c r="G447" s="97"/>
    </row>
    <row r="448" spans="1:7" s="4" customFormat="1" ht="18.75">
      <c r="A448" s="96"/>
      <c r="B448" s="96"/>
      <c r="D448" s="97"/>
      <c r="E448" s="97"/>
      <c r="F448" s="97"/>
      <c r="G448" s="97"/>
    </row>
    <row r="449" spans="1:7" s="4" customFormat="1" ht="18.75">
      <c r="A449" s="96"/>
      <c r="B449" s="96"/>
      <c r="D449" s="97"/>
      <c r="E449" s="97"/>
      <c r="F449" s="97"/>
      <c r="G449" s="97"/>
    </row>
    <row r="450" spans="1:7" s="4" customFormat="1" ht="18.75">
      <c r="A450" s="96"/>
      <c r="B450" s="96"/>
      <c r="D450" s="97"/>
      <c r="E450" s="97"/>
      <c r="F450" s="97"/>
      <c r="G450" s="97"/>
    </row>
    <row r="451" spans="1:7" s="4" customFormat="1" ht="18.75">
      <c r="A451" s="96"/>
      <c r="B451" s="96"/>
      <c r="D451" s="97"/>
      <c r="E451" s="97"/>
      <c r="F451" s="97"/>
      <c r="G451" s="97"/>
    </row>
    <row r="452" spans="1:7" s="4" customFormat="1" ht="18.75">
      <c r="A452" s="96"/>
      <c r="B452" s="96"/>
      <c r="D452" s="97"/>
      <c r="E452" s="97"/>
      <c r="F452" s="97"/>
      <c r="G452" s="97"/>
    </row>
    <row r="453" spans="1:7" s="4" customFormat="1" ht="18.75">
      <c r="A453" s="96"/>
      <c r="B453" s="96"/>
      <c r="D453" s="97"/>
      <c r="E453" s="97"/>
      <c r="F453" s="97"/>
      <c r="G453" s="97"/>
    </row>
    <row r="454" spans="1:7" s="4" customFormat="1" ht="18.75">
      <c r="A454" s="96"/>
      <c r="B454" s="96"/>
      <c r="D454" s="97"/>
      <c r="E454" s="97"/>
      <c r="F454" s="97"/>
      <c r="G454" s="97"/>
    </row>
    <row r="455" spans="1:7" s="4" customFormat="1" ht="18.75">
      <c r="A455" s="96"/>
      <c r="B455" s="96"/>
      <c r="D455" s="97"/>
      <c r="E455" s="97"/>
      <c r="F455" s="97"/>
      <c r="G455" s="97"/>
    </row>
    <row r="456" spans="1:7" s="4" customFormat="1" ht="18.75">
      <c r="A456" s="96"/>
      <c r="B456" s="96"/>
      <c r="D456" s="97"/>
      <c r="E456" s="97"/>
      <c r="F456" s="97"/>
      <c r="G456" s="97"/>
    </row>
    <row r="457" spans="1:7" s="4" customFormat="1" ht="18.75">
      <c r="A457" s="96"/>
      <c r="B457" s="96"/>
      <c r="D457" s="97"/>
      <c r="E457" s="97"/>
      <c r="F457" s="97"/>
      <c r="G457" s="97"/>
    </row>
    <row r="458" spans="1:7" s="4" customFormat="1" ht="18.75">
      <c r="A458" s="96"/>
      <c r="B458" s="96"/>
      <c r="D458" s="97"/>
      <c r="E458" s="97"/>
      <c r="F458" s="97"/>
      <c r="G458" s="97"/>
    </row>
    <row r="459" spans="1:7" s="4" customFormat="1" ht="18.75">
      <c r="A459" s="96"/>
      <c r="B459" s="96"/>
      <c r="D459" s="97"/>
      <c r="E459" s="97"/>
      <c r="F459" s="97"/>
      <c r="G459" s="97"/>
    </row>
    <row r="460" spans="1:7" s="4" customFormat="1" ht="18.75">
      <c r="A460" s="96"/>
      <c r="B460" s="96"/>
      <c r="D460" s="97"/>
      <c r="E460" s="97"/>
      <c r="F460" s="97"/>
      <c r="G460" s="97"/>
    </row>
    <row r="461" spans="1:7" s="4" customFormat="1" ht="18.75">
      <c r="A461" s="96"/>
      <c r="B461" s="96"/>
      <c r="D461" s="97"/>
      <c r="E461" s="97"/>
      <c r="F461" s="97"/>
      <c r="G461" s="97"/>
    </row>
    <row r="462" spans="1:7" s="4" customFormat="1" ht="18.75">
      <c r="A462" s="96"/>
      <c r="B462" s="96"/>
      <c r="D462" s="97"/>
      <c r="E462" s="97"/>
      <c r="F462" s="97"/>
      <c r="G462" s="97"/>
    </row>
    <row r="463" spans="1:7" s="4" customFormat="1" ht="18.75">
      <c r="A463" s="96"/>
      <c r="B463" s="96"/>
      <c r="D463" s="97"/>
      <c r="E463" s="97"/>
      <c r="F463" s="97"/>
      <c r="G463" s="97"/>
    </row>
    <row r="464" spans="1:7" s="4" customFormat="1" ht="18.75">
      <c r="A464" s="96"/>
      <c r="B464" s="96"/>
      <c r="D464" s="97"/>
      <c r="E464" s="97"/>
      <c r="F464" s="97"/>
      <c r="G464" s="97"/>
    </row>
    <row r="465" spans="1:7" s="4" customFormat="1" ht="18.75">
      <c r="A465" s="96"/>
      <c r="B465" s="96"/>
      <c r="D465" s="97"/>
      <c r="E465" s="97"/>
      <c r="F465" s="97"/>
      <c r="G465" s="97"/>
    </row>
    <row r="466" spans="1:7" s="4" customFormat="1" ht="18.75">
      <c r="A466" s="96"/>
      <c r="B466" s="96"/>
      <c r="D466" s="97"/>
      <c r="E466" s="97"/>
      <c r="F466" s="97"/>
      <c r="G466" s="97"/>
    </row>
    <row r="467" spans="1:7" s="4" customFormat="1" ht="18.75">
      <c r="A467" s="96"/>
      <c r="B467" s="96"/>
      <c r="D467" s="97"/>
      <c r="E467" s="97"/>
      <c r="F467" s="97"/>
      <c r="G467" s="97"/>
    </row>
    <row r="468" spans="1:7" s="4" customFormat="1" ht="18.75">
      <c r="A468" s="96"/>
      <c r="B468" s="96"/>
      <c r="D468" s="97"/>
      <c r="E468" s="97"/>
      <c r="F468" s="97"/>
      <c r="G468" s="97"/>
    </row>
    <row r="469" spans="1:7" s="4" customFormat="1" ht="18.75">
      <c r="A469" s="96"/>
      <c r="B469" s="96"/>
      <c r="D469" s="97"/>
      <c r="E469" s="97"/>
      <c r="F469" s="97"/>
      <c r="G469" s="97"/>
    </row>
    <row r="470" spans="1:7" s="4" customFormat="1" ht="18.75">
      <c r="A470" s="96"/>
      <c r="B470" s="96"/>
      <c r="D470" s="97"/>
      <c r="E470" s="97"/>
      <c r="F470" s="97"/>
      <c r="G470" s="97"/>
    </row>
    <row r="471" spans="1:7" s="4" customFormat="1" ht="18.75">
      <c r="A471" s="96"/>
      <c r="B471" s="96"/>
      <c r="D471" s="97"/>
      <c r="E471" s="97"/>
      <c r="F471" s="97"/>
      <c r="G471" s="97"/>
    </row>
    <row r="472" spans="1:7" s="4" customFormat="1" ht="18.75">
      <c r="A472" s="96"/>
      <c r="B472" s="96"/>
      <c r="D472" s="97"/>
      <c r="E472" s="97"/>
      <c r="F472" s="97"/>
      <c r="G472" s="97"/>
    </row>
    <row r="473" spans="1:7" s="4" customFormat="1" ht="18.75">
      <c r="A473" s="96"/>
      <c r="B473" s="96"/>
      <c r="D473" s="97"/>
      <c r="E473" s="97"/>
      <c r="F473" s="97"/>
      <c r="G473" s="97"/>
    </row>
    <row r="474" spans="1:7" s="4" customFormat="1" ht="18.75">
      <c r="A474" s="96"/>
      <c r="B474" s="96"/>
      <c r="D474" s="97"/>
      <c r="E474" s="97"/>
      <c r="F474" s="97"/>
      <c r="G474" s="97"/>
    </row>
    <row r="475" spans="1:7" s="4" customFormat="1" ht="18.75">
      <c r="A475" s="96"/>
      <c r="B475" s="96"/>
      <c r="D475" s="97"/>
      <c r="E475" s="97"/>
      <c r="F475" s="97"/>
      <c r="G475" s="97"/>
    </row>
    <row r="476" spans="1:7" s="4" customFormat="1" ht="18.75">
      <c r="A476" s="96"/>
      <c r="B476" s="96"/>
      <c r="D476" s="97"/>
      <c r="E476" s="97"/>
      <c r="F476" s="97"/>
      <c r="G476" s="97"/>
    </row>
    <row r="477" spans="1:7" s="4" customFormat="1" ht="18.75">
      <c r="A477" s="96"/>
      <c r="B477" s="96"/>
      <c r="D477" s="97"/>
      <c r="E477" s="97"/>
      <c r="F477" s="97"/>
      <c r="G477" s="97"/>
    </row>
    <row r="478" spans="1:7" s="4" customFormat="1" ht="18.75">
      <c r="A478" s="96"/>
      <c r="B478" s="96"/>
      <c r="D478" s="97"/>
      <c r="E478" s="97"/>
      <c r="F478" s="97"/>
      <c r="G478" s="97"/>
    </row>
    <row r="479" spans="1:7" s="4" customFormat="1" ht="18.75">
      <c r="A479" s="96"/>
      <c r="B479" s="96"/>
      <c r="D479" s="97"/>
      <c r="E479" s="97"/>
      <c r="F479" s="97"/>
      <c r="G479" s="97"/>
    </row>
    <row r="480" spans="1:7" s="4" customFormat="1" ht="18.75">
      <c r="A480" s="96"/>
      <c r="B480" s="96"/>
      <c r="D480" s="97"/>
      <c r="E480" s="97"/>
      <c r="F480" s="97"/>
      <c r="G480" s="97"/>
    </row>
    <row r="481" spans="1:7" s="4" customFormat="1" ht="18.75">
      <c r="A481" s="96"/>
      <c r="B481" s="96"/>
      <c r="D481" s="97"/>
      <c r="E481" s="97"/>
      <c r="F481" s="97"/>
      <c r="G481" s="97"/>
    </row>
    <row r="482" spans="1:7" s="4" customFormat="1" ht="18.75">
      <c r="A482" s="96"/>
      <c r="B482" s="96"/>
      <c r="D482" s="97"/>
      <c r="E482" s="97"/>
      <c r="F482" s="97"/>
      <c r="G482" s="97"/>
    </row>
    <row r="483" spans="1:7" s="4" customFormat="1" ht="18.75">
      <c r="A483" s="96"/>
      <c r="B483" s="96"/>
      <c r="D483" s="97"/>
      <c r="E483" s="97"/>
      <c r="F483" s="97"/>
      <c r="G483" s="97"/>
    </row>
    <row r="484" spans="1:7" s="4" customFormat="1" ht="18.75">
      <c r="A484" s="96"/>
      <c r="B484" s="96"/>
      <c r="D484" s="97"/>
      <c r="E484" s="97"/>
      <c r="F484" s="97"/>
      <c r="G484" s="97"/>
    </row>
    <row r="485" spans="1:7" s="4" customFormat="1" ht="18.75">
      <c r="A485" s="96"/>
      <c r="B485" s="96"/>
      <c r="D485" s="97"/>
      <c r="E485" s="97"/>
      <c r="F485" s="97"/>
      <c r="G485" s="97"/>
    </row>
    <row r="486" spans="1:7" s="4" customFormat="1" ht="18.75">
      <c r="A486" s="96"/>
      <c r="B486" s="96"/>
      <c r="D486" s="97"/>
      <c r="E486" s="97"/>
      <c r="F486" s="97"/>
      <c r="G486" s="97"/>
    </row>
    <row r="487" spans="1:7" s="4" customFormat="1" ht="18.75">
      <c r="A487" s="96"/>
      <c r="B487" s="96"/>
      <c r="D487" s="97"/>
      <c r="E487" s="97"/>
      <c r="F487" s="97"/>
      <c r="G487" s="97"/>
    </row>
    <row r="488" spans="1:7" s="4" customFormat="1" ht="18.75">
      <c r="A488" s="96"/>
      <c r="B488" s="96"/>
      <c r="D488" s="97"/>
      <c r="E488" s="97"/>
      <c r="F488" s="97"/>
      <c r="G488" s="97"/>
    </row>
    <row r="489" spans="1:7" s="4" customFormat="1" ht="18.75">
      <c r="A489" s="96"/>
      <c r="B489" s="96"/>
      <c r="D489" s="97"/>
      <c r="E489" s="97"/>
      <c r="F489" s="97"/>
      <c r="G489" s="97"/>
    </row>
    <row r="490" spans="1:7" s="4" customFormat="1" ht="18.75">
      <c r="A490" s="96"/>
      <c r="B490" s="96"/>
      <c r="D490" s="97"/>
      <c r="E490" s="97"/>
      <c r="F490" s="97"/>
      <c r="G490" s="97"/>
    </row>
    <row r="491" spans="1:7" s="4" customFormat="1" ht="18.75">
      <c r="A491" s="96"/>
      <c r="B491" s="96"/>
      <c r="D491" s="97"/>
      <c r="E491" s="97"/>
      <c r="F491" s="97"/>
      <c r="G491" s="97"/>
    </row>
    <row r="492" spans="1:7" s="4" customFormat="1" ht="18.75">
      <c r="A492" s="96"/>
      <c r="B492" s="96"/>
      <c r="D492" s="97"/>
      <c r="E492" s="97"/>
      <c r="F492" s="97"/>
      <c r="G492" s="97"/>
    </row>
    <row r="493" spans="1:7" s="4" customFormat="1" ht="18.75">
      <c r="A493" s="96"/>
      <c r="B493" s="96"/>
      <c r="D493" s="97"/>
      <c r="E493" s="97"/>
      <c r="F493" s="97"/>
      <c r="G493" s="97"/>
    </row>
    <row r="494" spans="1:7" s="4" customFormat="1" ht="18.75">
      <c r="A494" s="96"/>
      <c r="B494" s="96"/>
      <c r="D494" s="97"/>
      <c r="E494" s="97"/>
      <c r="F494" s="97"/>
      <c r="G494" s="97"/>
    </row>
    <row r="495" spans="1:7" s="4" customFormat="1" ht="18.75">
      <c r="A495" s="96"/>
      <c r="B495" s="96"/>
      <c r="D495" s="97"/>
      <c r="E495" s="97"/>
      <c r="F495" s="97"/>
      <c r="G495" s="97"/>
    </row>
    <row r="496" spans="1:7" s="4" customFormat="1" ht="18.75">
      <c r="A496" s="96"/>
      <c r="B496" s="96"/>
      <c r="D496" s="97"/>
      <c r="E496" s="97"/>
      <c r="F496" s="97"/>
      <c r="G496" s="97"/>
    </row>
    <row r="497" spans="1:7" s="4" customFormat="1" ht="18.75">
      <c r="A497" s="96"/>
      <c r="B497" s="96"/>
      <c r="D497" s="97"/>
      <c r="E497" s="97"/>
      <c r="F497" s="97"/>
      <c r="G497" s="97"/>
    </row>
    <row r="498" spans="1:7" s="4" customFormat="1" ht="18.75">
      <c r="A498" s="96"/>
      <c r="B498" s="96"/>
      <c r="D498" s="97"/>
      <c r="E498" s="97"/>
      <c r="F498" s="97"/>
      <c r="G498" s="97"/>
    </row>
    <row r="499" spans="1:7" s="4" customFormat="1" ht="18.75">
      <c r="A499" s="96"/>
      <c r="B499" s="96"/>
      <c r="D499" s="97"/>
      <c r="E499" s="97"/>
      <c r="F499" s="97"/>
      <c r="G499" s="97"/>
    </row>
    <row r="500" spans="1:7" s="4" customFormat="1" ht="18.75">
      <c r="A500" s="96"/>
      <c r="B500" s="96"/>
      <c r="D500" s="97"/>
      <c r="E500" s="97"/>
      <c r="F500" s="97"/>
      <c r="G500" s="97"/>
    </row>
    <row r="501" spans="1:7" s="4" customFormat="1" ht="18.75">
      <c r="A501" s="96"/>
      <c r="B501" s="96"/>
      <c r="D501" s="97"/>
      <c r="E501" s="97"/>
      <c r="F501" s="97"/>
      <c r="G501" s="97"/>
    </row>
    <row r="502" spans="1:7" s="4" customFormat="1" ht="18.75">
      <c r="A502" s="96"/>
      <c r="B502" s="96"/>
      <c r="D502" s="97"/>
      <c r="E502" s="97"/>
      <c r="F502" s="97"/>
      <c r="G502" s="97"/>
    </row>
    <row r="503" spans="1:7" s="4" customFormat="1" ht="18.75">
      <c r="A503" s="96"/>
      <c r="B503" s="96"/>
      <c r="D503" s="97"/>
      <c r="E503" s="97"/>
      <c r="F503" s="97"/>
      <c r="G503" s="97"/>
    </row>
    <row r="504" spans="1:7" s="4" customFormat="1" ht="18.75">
      <c r="A504" s="96"/>
      <c r="B504" s="96"/>
      <c r="D504" s="97"/>
      <c r="E504" s="97"/>
      <c r="F504" s="97"/>
      <c r="G504" s="97"/>
    </row>
    <row r="505" spans="1:7" s="4" customFormat="1" ht="18.75">
      <c r="A505" s="96"/>
      <c r="B505" s="96"/>
      <c r="D505" s="97"/>
      <c r="E505" s="97"/>
      <c r="F505" s="97"/>
      <c r="G505" s="97"/>
    </row>
    <row r="506" spans="1:7" s="4" customFormat="1" ht="18.75">
      <c r="A506" s="96"/>
      <c r="B506" s="96"/>
      <c r="D506" s="97"/>
      <c r="E506" s="97"/>
      <c r="F506" s="97"/>
      <c r="G506" s="97"/>
    </row>
    <row r="507" spans="1:7" s="4" customFormat="1" ht="18.75">
      <c r="A507" s="96"/>
      <c r="B507" s="96"/>
      <c r="D507" s="97"/>
      <c r="E507" s="97"/>
      <c r="F507" s="97"/>
      <c r="G507" s="97"/>
    </row>
    <row r="508" spans="1:7" s="4" customFormat="1" ht="18.75">
      <c r="A508" s="96"/>
      <c r="B508" s="96"/>
      <c r="D508" s="97"/>
      <c r="E508" s="97"/>
      <c r="F508" s="97"/>
      <c r="G508" s="97"/>
    </row>
    <row r="509" spans="1:7" s="4" customFormat="1" ht="18.75">
      <c r="A509" s="96"/>
      <c r="B509" s="96"/>
      <c r="D509" s="97"/>
      <c r="E509" s="97"/>
      <c r="F509" s="97"/>
      <c r="G509" s="97"/>
    </row>
    <row r="510" spans="1:7" s="4" customFormat="1" ht="18.75">
      <c r="A510" s="96"/>
      <c r="B510" s="96"/>
      <c r="D510" s="97"/>
      <c r="E510" s="97"/>
      <c r="F510" s="97"/>
      <c r="G510" s="97"/>
    </row>
    <row r="511" spans="1:7" s="4" customFormat="1" ht="18.75">
      <c r="A511" s="96"/>
      <c r="B511" s="96"/>
      <c r="D511" s="97"/>
      <c r="E511" s="97"/>
      <c r="F511" s="97"/>
      <c r="G511" s="97"/>
    </row>
    <row r="512" spans="1:7" s="4" customFormat="1" ht="18.75">
      <c r="A512" s="96"/>
      <c r="B512" s="96"/>
      <c r="D512" s="97"/>
      <c r="E512" s="97"/>
      <c r="F512" s="97"/>
      <c r="G512" s="97"/>
    </row>
    <row r="513" spans="1:7" s="4" customFormat="1" ht="18.75">
      <c r="A513" s="96"/>
      <c r="B513" s="96"/>
      <c r="D513" s="97"/>
      <c r="E513" s="97"/>
      <c r="F513" s="97"/>
      <c r="G513" s="97"/>
    </row>
    <row r="514" spans="1:7" s="4" customFormat="1" ht="18.75">
      <c r="A514" s="96"/>
      <c r="B514" s="96"/>
      <c r="D514" s="97"/>
      <c r="E514" s="97"/>
      <c r="F514" s="97"/>
      <c r="G514" s="97"/>
    </row>
    <row r="515" spans="1:7" s="4" customFormat="1" ht="18.75">
      <c r="A515" s="96"/>
      <c r="B515" s="96"/>
      <c r="D515" s="97"/>
      <c r="E515" s="97"/>
      <c r="F515" s="97"/>
      <c r="G515" s="97"/>
    </row>
    <row r="516" spans="1:7" s="4" customFormat="1" ht="18.75">
      <c r="A516" s="96"/>
      <c r="B516" s="96"/>
      <c r="D516" s="97"/>
      <c r="E516" s="97"/>
      <c r="F516" s="97"/>
      <c r="G516" s="97"/>
    </row>
    <row r="517" spans="1:7" s="4" customFormat="1" ht="18.75">
      <c r="A517" s="96"/>
      <c r="B517" s="96"/>
      <c r="D517" s="97"/>
      <c r="E517" s="97"/>
      <c r="F517" s="97"/>
      <c r="G517" s="97"/>
    </row>
    <row r="518" spans="1:7" s="4" customFormat="1" ht="18.75">
      <c r="A518" s="96"/>
      <c r="B518" s="96"/>
      <c r="D518" s="97"/>
      <c r="E518" s="97"/>
      <c r="F518" s="97"/>
      <c r="G518" s="97"/>
    </row>
    <row r="519" spans="1:7" s="4" customFormat="1" ht="18.75">
      <c r="A519" s="96"/>
      <c r="B519" s="96"/>
      <c r="D519" s="97"/>
      <c r="E519" s="97"/>
      <c r="F519" s="97"/>
      <c r="G519" s="97"/>
    </row>
    <row r="520" spans="1:7" s="4" customFormat="1" ht="18.75">
      <c r="A520" s="96"/>
      <c r="B520" s="96"/>
      <c r="D520" s="97"/>
      <c r="E520" s="97"/>
      <c r="F520" s="97"/>
      <c r="G520" s="97"/>
    </row>
    <row r="521" spans="1:7" s="4" customFormat="1" ht="18.75">
      <c r="A521" s="96"/>
      <c r="B521" s="96"/>
      <c r="D521" s="97"/>
      <c r="E521" s="97"/>
      <c r="F521" s="97"/>
      <c r="G521" s="97"/>
    </row>
    <row r="522" spans="1:7" s="4" customFormat="1" ht="18.75">
      <c r="A522" s="96"/>
      <c r="B522" s="96"/>
      <c r="D522" s="97"/>
      <c r="E522" s="97"/>
      <c r="F522" s="97"/>
      <c r="G522" s="97"/>
    </row>
    <row r="523" spans="1:7" s="4" customFormat="1" ht="18.75">
      <c r="A523" s="96"/>
      <c r="B523" s="96"/>
      <c r="D523" s="97"/>
      <c r="E523" s="97"/>
      <c r="F523" s="97"/>
      <c r="G523" s="97"/>
    </row>
    <row r="524" spans="1:7" s="4" customFormat="1" ht="18.75">
      <c r="A524" s="96"/>
      <c r="B524" s="96"/>
      <c r="D524" s="97"/>
      <c r="E524" s="97"/>
      <c r="F524" s="97"/>
      <c r="G524" s="97"/>
    </row>
    <row r="525" spans="1:7" s="4" customFormat="1" ht="18.75">
      <c r="A525" s="96"/>
      <c r="B525" s="96"/>
      <c r="D525" s="97"/>
      <c r="E525" s="97"/>
      <c r="F525" s="97"/>
      <c r="G525" s="97"/>
    </row>
    <row r="526" spans="1:7" s="4" customFormat="1" ht="18.75">
      <c r="A526" s="96"/>
      <c r="B526" s="96"/>
      <c r="D526" s="97"/>
      <c r="E526" s="97"/>
      <c r="F526" s="97"/>
      <c r="G526" s="97"/>
    </row>
    <row r="527" spans="1:7" s="4" customFormat="1" ht="18.75">
      <c r="A527" s="96"/>
      <c r="B527" s="96"/>
      <c r="D527" s="97"/>
      <c r="E527" s="97"/>
      <c r="F527" s="97"/>
      <c r="G527" s="97"/>
    </row>
    <row r="528" spans="1:7" s="4" customFormat="1" ht="18.75">
      <c r="A528" s="96"/>
      <c r="B528" s="96"/>
      <c r="D528" s="97"/>
      <c r="E528" s="97"/>
      <c r="F528" s="97"/>
      <c r="G528" s="97"/>
    </row>
    <row r="529" spans="1:7" s="4" customFormat="1" ht="18.75">
      <c r="A529" s="96"/>
      <c r="B529" s="96"/>
      <c r="D529" s="97"/>
      <c r="E529" s="97"/>
      <c r="F529" s="97"/>
      <c r="G529" s="97"/>
    </row>
    <row r="530" spans="1:7" s="4" customFormat="1" ht="18.75">
      <c r="A530" s="96"/>
      <c r="B530" s="96"/>
      <c r="D530" s="97"/>
      <c r="E530" s="97"/>
      <c r="F530" s="97"/>
      <c r="G530" s="97"/>
    </row>
    <row r="531" spans="1:7" s="4" customFormat="1" ht="18.75">
      <c r="A531" s="96"/>
      <c r="B531" s="96"/>
      <c r="D531" s="97"/>
      <c r="E531" s="97"/>
      <c r="F531" s="97"/>
      <c r="G531" s="97"/>
    </row>
    <row r="532" spans="1:7" s="4" customFormat="1" ht="18.75">
      <c r="A532" s="96"/>
      <c r="B532" s="96"/>
      <c r="D532" s="97"/>
      <c r="E532" s="97"/>
      <c r="F532" s="97"/>
      <c r="G532" s="97"/>
    </row>
    <row r="533" spans="1:7" s="4" customFormat="1" ht="18.75">
      <c r="A533" s="96"/>
      <c r="B533" s="96"/>
      <c r="D533" s="97"/>
      <c r="E533" s="97"/>
      <c r="F533" s="97"/>
      <c r="G533" s="97"/>
    </row>
    <row r="534" spans="1:7" s="4" customFormat="1" ht="18.75">
      <c r="A534" s="96"/>
      <c r="B534" s="96"/>
      <c r="D534" s="97"/>
      <c r="E534" s="97"/>
      <c r="F534" s="97"/>
      <c r="G534" s="97"/>
    </row>
    <row r="535" spans="1:7" s="4" customFormat="1" ht="18.75">
      <c r="A535" s="96"/>
      <c r="B535" s="96"/>
      <c r="D535" s="97"/>
      <c r="E535" s="97"/>
      <c r="F535" s="97"/>
      <c r="G535" s="97"/>
    </row>
    <row r="536" spans="1:7" s="4" customFormat="1" ht="18.75">
      <c r="A536" s="96"/>
      <c r="B536" s="96"/>
      <c r="D536" s="97"/>
      <c r="E536" s="97"/>
      <c r="F536" s="97"/>
      <c r="G536" s="97"/>
    </row>
    <row r="537" spans="1:7" s="4" customFormat="1" ht="18.75">
      <c r="A537" s="96"/>
      <c r="B537" s="96"/>
      <c r="D537" s="97"/>
      <c r="E537" s="97"/>
      <c r="F537" s="97"/>
      <c r="G537" s="97"/>
    </row>
    <row r="538" spans="1:7" s="4" customFormat="1" ht="18.75">
      <c r="A538" s="96"/>
      <c r="B538" s="96"/>
      <c r="D538" s="97"/>
      <c r="E538" s="97"/>
      <c r="F538" s="97"/>
      <c r="G538" s="97"/>
    </row>
    <row r="539" spans="1:7" s="4" customFormat="1" ht="18.75">
      <c r="A539" s="96"/>
      <c r="B539" s="96"/>
      <c r="D539" s="97"/>
      <c r="E539" s="97"/>
      <c r="F539" s="97"/>
      <c r="G539" s="97"/>
    </row>
    <row r="540" spans="1:7" s="4" customFormat="1" ht="18.75">
      <c r="A540" s="96"/>
      <c r="B540" s="96"/>
      <c r="D540" s="97"/>
      <c r="E540" s="97"/>
      <c r="F540" s="97"/>
      <c r="G540" s="97"/>
    </row>
    <row r="541" spans="1:7" s="4" customFormat="1" ht="18.75">
      <c r="A541" s="96"/>
      <c r="B541" s="96"/>
      <c r="D541" s="97"/>
      <c r="E541" s="97"/>
      <c r="F541" s="97"/>
      <c r="G541" s="97"/>
    </row>
    <row r="542" spans="1:7" s="4" customFormat="1" ht="18.75">
      <c r="A542" s="96"/>
      <c r="B542" s="96"/>
      <c r="D542" s="97"/>
      <c r="E542" s="97"/>
      <c r="F542" s="97"/>
      <c r="G542" s="97"/>
    </row>
  </sheetData>
  <sheetProtection/>
  <mergeCells count="11">
    <mergeCell ref="E2:E3"/>
    <mergeCell ref="F2:G2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3" r:id="rId1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O756"/>
  <sheetViews>
    <sheetView view="pageBreakPreview" zoomScale="46" zoomScaleNormal="55" zoomScaleSheetLayoutView="46" zoomScalePageLayoutView="0" workbookViewId="0" topLeftCell="A1">
      <pane ySplit="4" topLeftCell="A23" activePane="bottomLeft" state="frozen"/>
      <selection pane="topLeft" activeCell="B11" sqref="B11"/>
      <selection pane="bottomLeft" activeCell="B11" sqref="B11"/>
    </sheetView>
  </sheetViews>
  <sheetFormatPr defaultColWidth="9.00390625" defaultRowHeight="12.75" outlineLevelRow="1"/>
  <cols>
    <col min="1" max="1" width="32.375" style="46" customWidth="1"/>
    <col min="2" max="2" width="18.375" style="2" customWidth="1"/>
    <col min="3" max="3" width="17.00390625" style="1" customWidth="1"/>
    <col min="4" max="4" width="25.125" style="10" customWidth="1"/>
    <col min="5" max="5" width="24.375" style="10" customWidth="1"/>
    <col min="6" max="6" width="25.625" style="10" customWidth="1"/>
    <col min="7" max="7" width="25.375" style="10" customWidth="1"/>
    <col min="8" max="8" width="25.375" style="1" customWidth="1"/>
    <col min="9" max="9" width="28.125" style="1" customWidth="1"/>
    <col min="10" max="10" width="27.875" style="1" customWidth="1"/>
    <col min="11" max="11" width="21.625" style="1" customWidth="1"/>
    <col min="12" max="67" width="9.125" style="4" customWidth="1"/>
    <col min="68" max="16384" width="9.125" style="1" customWidth="1"/>
  </cols>
  <sheetData>
    <row r="1" spans="1:11" ht="57.75" customHeight="1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44" t="s">
        <v>15</v>
      </c>
      <c r="B2" s="240" t="s">
        <v>14</v>
      </c>
      <c r="C2" s="240" t="s">
        <v>49</v>
      </c>
      <c r="D2" s="240" t="s">
        <v>106</v>
      </c>
      <c r="E2" s="240" t="s">
        <v>113</v>
      </c>
      <c r="F2" s="251" t="s">
        <v>61</v>
      </c>
      <c r="G2" s="251"/>
      <c r="H2" s="242" t="s">
        <v>104</v>
      </c>
      <c r="I2" s="242" t="s">
        <v>107</v>
      </c>
      <c r="J2" s="242" t="s">
        <v>108</v>
      </c>
      <c r="K2" s="240" t="s">
        <v>109</v>
      </c>
    </row>
    <row r="3" spans="1:11" ht="93">
      <c r="A3" s="245"/>
      <c r="B3" s="240"/>
      <c r="C3" s="240"/>
      <c r="D3" s="240"/>
      <c r="E3" s="240"/>
      <c r="F3" s="11" t="s">
        <v>114</v>
      </c>
      <c r="G3" s="11" t="s">
        <v>105</v>
      </c>
      <c r="H3" s="242"/>
      <c r="I3" s="242"/>
      <c r="J3" s="242"/>
      <c r="K3" s="240"/>
    </row>
    <row r="4" spans="1:11" ht="24" customHeight="1">
      <c r="A4" s="240" t="s">
        <v>56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23.25">
      <c r="A5" s="89" t="s">
        <v>33</v>
      </c>
      <c r="B5" s="12" t="s">
        <v>9</v>
      </c>
      <c r="C5" s="241">
        <v>0.05</v>
      </c>
      <c r="D5" s="14">
        <v>0.051</v>
      </c>
      <c r="E5" s="40" t="s">
        <v>50</v>
      </c>
      <c r="F5" s="41" t="s">
        <v>62</v>
      </c>
      <c r="G5" s="41" t="s">
        <v>70</v>
      </c>
      <c r="H5" s="241">
        <v>0.05</v>
      </c>
      <c r="I5" s="40" t="s">
        <v>26</v>
      </c>
      <c r="J5" s="241">
        <v>0.05</v>
      </c>
      <c r="K5" s="241" t="s">
        <v>22</v>
      </c>
    </row>
    <row r="6" spans="1:11" ht="23.25">
      <c r="A6" s="89" t="s">
        <v>34</v>
      </c>
      <c r="B6" s="12" t="s">
        <v>9</v>
      </c>
      <c r="C6" s="241"/>
      <c r="D6" s="14">
        <v>0.052</v>
      </c>
      <c r="E6" s="40" t="s">
        <v>31</v>
      </c>
      <c r="F6" s="41" t="s">
        <v>63</v>
      </c>
      <c r="G6" s="41" t="s">
        <v>70</v>
      </c>
      <c r="H6" s="241"/>
      <c r="I6" s="40" t="s">
        <v>70</v>
      </c>
      <c r="J6" s="241"/>
      <c r="K6" s="241"/>
    </row>
    <row r="7" spans="1:11" ht="23.25">
      <c r="A7" s="89" t="s">
        <v>35</v>
      </c>
      <c r="B7" s="12" t="s">
        <v>9</v>
      </c>
      <c r="C7" s="241"/>
      <c r="D7" s="14">
        <v>0.05</v>
      </c>
      <c r="E7" s="40" t="s">
        <v>22</v>
      </c>
      <c r="F7" s="41" t="s">
        <v>64</v>
      </c>
      <c r="G7" s="41" t="s">
        <v>71</v>
      </c>
      <c r="H7" s="241"/>
      <c r="I7" s="40" t="s">
        <v>22</v>
      </c>
      <c r="J7" s="241"/>
      <c r="K7" s="241"/>
    </row>
    <row r="8" spans="1:11" ht="23.25">
      <c r="A8" s="89" t="s">
        <v>36</v>
      </c>
      <c r="B8" s="12" t="s">
        <v>9</v>
      </c>
      <c r="C8" s="241"/>
      <c r="D8" s="14">
        <v>0.05</v>
      </c>
      <c r="E8" s="40" t="s">
        <v>22</v>
      </c>
      <c r="F8" s="41" t="s">
        <v>62</v>
      </c>
      <c r="G8" s="41" t="s">
        <v>58</v>
      </c>
      <c r="H8" s="241"/>
      <c r="I8" s="40" t="s">
        <v>22</v>
      </c>
      <c r="J8" s="241"/>
      <c r="K8" s="241"/>
    </row>
    <row r="9" spans="1:11" ht="23.25">
      <c r="A9" s="89" t="s">
        <v>37</v>
      </c>
      <c r="B9" s="12" t="s">
        <v>9</v>
      </c>
      <c r="C9" s="241"/>
      <c r="D9" s="14">
        <v>0.051</v>
      </c>
      <c r="E9" s="40" t="s">
        <v>50</v>
      </c>
      <c r="F9" s="41" t="s">
        <v>65</v>
      </c>
      <c r="G9" s="41" t="s">
        <v>22</v>
      </c>
      <c r="H9" s="241"/>
      <c r="I9" s="40" t="s">
        <v>26</v>
      </c>
      <c r="J9" s="241"/>
      <c r="K9" s="241"/>
    </row>
    <row r="10" spans="1:11" ht="23.25">
      <c r="A10" s="89" t="s">
        <v>38</v>
      </c>
      <c r="B10" s="12" t="s">
        <v>9</v>
      </c>
      <c r="C10" s="241"/>
      <c r="D10" s="14">
        <v>0.052</v>
      </c>
      <c r="E10" s="40" t="s">
        <v>31</v>
      </c>
      <c r="F10" s="41" t="s">
        <v>66</v>
      </c>
      <c r="G10" s="41" t="s">
        <v>58</v>
      </c>
      <c r="H10" s="241"/>
      <c r="I10" s="40" t="s">
        <v>70</v>
      </c>
      <c r="J10" s="241"/>
      <c r="K10" s="241"/>
    </row>
    <row r="11" spans="1:11" ht="23.25">
      <c r="A11" s="89" t="s">
        <v>39</v>
      </c>
      <c r="B11" s="12" t="s">
        <v>9</v>
      </c>
      <c r="C11" s="241"/>
      <c r="D11" s="14">
        <v>0.054</v>
      </c>
      <c r="E11" s="40" t="s">
        <v>69</v>
      </c>
      <c r="F11" s="41" t="s">
        <v>67</v>
      </c>
      <c r="G11" s="41" t="s">
        <v>72</v>
      </c>
      <c r="H11" s="241"/>
      <c r="I11" s="40" t="s">
        <v>85</v>
      </c>
      <c r="J11" s="241"/>
      <c r="K11" s="241"/>
    </row>
    <row r="12" spans="1:67" s="51" customFormat="1" ht="23.25">
      <c r="A12" s="90" t="s">
        <v>1</v>
      </c>
      <c r="B12" s="47" t="s">
        <v>9</v>
      </c>
      <c r="C12" s="241"/>
      <c r="D12" s="48">
        <v>0.052</v>
      </c>
      <c r="E12" s="49" t="s">
        <v>31</v>
      </c>
      <c r="F12" s="50" t="s">
        <v>68</v>
      </c>
      <c r="G12" s="50" t="s">
        <v>73</v>
      </c>
      <c r="H12" s="241"/>
      <c r="I12" s="49" t="s">
        <v>70</v>
      </c>
      <c r="J12" s="241"/>
      <c r="K12" s="24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</row>
    <row r="13" spans="1:67" s="5" customFormat="1" ht="22.5" outlineLevel="1">
      <c r="A13" s="240" t="s">
        <v>86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</row>
    <row r="14" spans="1:67" s="5" customFormat="1" ht="23.25" outlineLevel="1">
      <c r="A14" s="91" t="s">
        <v>33</v>
      </c>
      <c r="B14" s="42" t="s">
        <v>13</v>
      </c>
      <c r="C14" s="43">
        <v>-12.69</v>
      </c>
      <c r="D14" s="28">
        <v>-12.7</v>
      </c>
      <c r="E14" s="14">
        <f aca="true" t="shared" si="0" ref="E14:E21">D14/C14</f>
        <v>1.0007880220646177</v>
      </c>
      <c r="F14" s="44">
        <v>-12.81</v>
      </c>
      <c r="G14" s="16">
        <f>D14/F14</f>
        <v>0.9914129586260733</v>
      </c>
      <c r="H14" s="28">
        <v>-14.44</v>
      </c>
      <c r="I14" s="14">
        <f>H14/D14</f>
        <v>1.137007874015748</v>
      </c>
      <c r="J14" s="28">
        <f>H14/12/31*20</f>
        <v>-0.7763440860215054</v>
      </c>
      <c r="K14" s="14">
        <f>J14/H14</f>
        <v>0.053763440860215055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</row>
    <row r="15" spans="1:67" s="5" customFormat="1" ht="23.25" outlineLevel="1">
      <c r="A15" s="91" t="s">
        <v>34</v>
      </c>
      <c r="B15" s="42" t="s">
        <v>13</v>
      </c>
      <c r="C15" s="43">
        <v>-11.39</v>
      </c>
      <c r="D15" s="28">
        <v>-11.39</v>
      </c>
      <c r="E15" s="14">
        <f t="shared" si="0"/>
        <v>1</v>
      </c>
      <c r="F15" s="44">
        <v>-11.47</v>
      </c>
      <c r="G15" s="16">
        <f aca="true" t="shared" si="1" ref="G15:G21">D15/F15</f>
        <v>0.993025283347864</v>
      </c>
      <c r="H15" s="28">
        <v>-12.6</v>
      </c>
      <c r="I15" s="14">
        <f aca="true" t="shared" si="2" ref="I15:I21">H15/D15</f>
        <v>1.106233538191396</v>
      </c>
      <c r="J15" s="28">
        <f aca="true" t="shared" si="3" ref="J15:J20">H15/12/31*20</f>
        <v>-0.6774193548387097</v>
      </c>
      <c r="K15" s="14">
        <f aca="true" t="shared" si="4" ref="K15:K20">J15/H15</f>
        <v>0.05376344086021506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</row>
    <row r="16" spans="1:67" s="5" customFormat="1" ht="23.25" outlineLevel="1">
      <c r="A16" s="91" t="s">
        <v>35</v>
      </c>
      <c r="B16" s="42" t="s">
        <v>13</v>
      </c>
      <c r="C16" s="43">
        <v>-13.19</v>
      </c>
      <c r="D16" s="28">
        <v>-13.19</v>
      </c>
      <c r="E16" s="14">
        <f t="shared" si="0"/>
        <v>1</v>
      </c>
      <c r="F16" s="44">
        <v>-13.27</v>
      </c>
      <c r="G16" s="16">
        <f t="shared" si="1"/>
        <v>0.9939713639788997</v>
      </c>
      <c r="H16" s="28">
        <v>-15.37</v>
      </c>
      <c r="I16" s="14">
        <f t="shared" si="2"/>
        <v>1.1652767247915088</v>
      </c>
      <c r="J16" s="28">
        <f t="shared" si="3"/>
        <v>-0.8263440860215053</v>
      </c>
      <c r="K16" s="14">
        <f t="shared" si="4"/>
        <v>0.053763440860215055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</row>
    <row r="17" spans="1:67" s="5" customFormat="1" ht="23.25" outlineLevel="1">
      <c r="A17" s="91" t="s">
        <v>36</v>
      </c>
      <c r="B17" s="42" t="s">
        <v>13</v>
      </c>
      <c r="C17" s="43">
        <v>-9.66</v>
      </c>
      <c r="D17" s="28">
        <v>-10</v>
      </c>
      <c r="E17" s="14">
        <f t="shared" si="0"/>
        <v>1.0351966873706004</v>
      </c>
      <c r="F17" s="44">
        <v>-9.13</v>
      </c>
      <c r="G17" s="16">
        <f t="shared" si="1"/>
        <v>1.0952902519167578</v>
      </c>
      <c r="H17" s="28">
        <v>-11.11</v>
      </c>
      <c r="I17" s="14">
        <f>H17/D17</f>
        <v>1.111</v>
      </c>
      <c r="J17" s="28">
        <f t="shared" si="3"/>
        <v>-0.5973118279569892</v>
      </c>
      <c r="K17" s="14">
        <f t="shared" si="4"/>
        <v>0.053763440860215055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s="5" customFormat="1" ht="23.25" outlineLevel="1">
      <c r="A18" s="91" t="s">
        <v>37</v>
      </c>
      <c r="B18" s="42" t="s">
        <v>13</v>
      </c>
      <c r="C18" s="43">
        <v>-14.52</v>
      </c>
      <c r="D18" s="28">
        <v>-14.55</v>
      </c>
      <c r="E18" s="14">
        <f t="shared" si="0"/>
        <v>1.0020661157024795</v>
      </c>
      <c r="F18" s="44">
        <v>-14.27</v>
      </c>
      <c r="G18" s="16">
        <f t="shared" si="1"/>
        <v>1.0196215837421163</v>
      </c>
      <c r="H18" s="28">
        <v>-16.81</v>
      </c>
      <c r="I18" s="14">
        <f t="shared" si="2"/>
        <v>1.1553264604810995</v>
      </c>
      <c r="J18" s="28">
        <f t="shared" si="3"/>
        <v>-0.9037634408602149</v>
      </c>
      <c r="K18" s="14">
        <f t="shared" si="4"/>
        <v>0.05376344086021505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s="5" customFormat="1" ht="23.25" outlineLevel="1">
      <c r="A19" s="91" t="s">
        <v>38</v>
      </c>
      <c r="B19" s="42" t="s">
        <v>13</v>
      </c>
      <c r="C19" s="43">
        <v>-9.43</v>
      </c>
      <c r="D19" s="28">
        <v>-9.56</v>
      </c>
      <c r="E19" s="14">
        <f t="shared" si="0"/>
        <v>1.0137857900318135</v>
      </c>
      <c r="F19" s="44">
        <v>-10.24</v>
      </c>
      <c r="G19" s="16">
        <f t="shared" si="1"/>
        <v>0.93359375</v>
      </c>
      <c r="H19" s="28">
        <v>-10.67</v>
      </c>
      <c r="I19" s="14">
        <f t="shared" si="2"/>
        <v>1.1161087866108785</v>
      </c>
      <c r="J19" s="28">
        <f t="shared" si="3"/>
        <v>-0.5736559139784946</v>
      </c>
      <c r="K19" s="14">
        <f t="shared" si="4"/>
        <v>0.05376344086021505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</row>
    <row r="20" spans="1:67" s="5" customFormat="1" ht="23.25" outlineLevel="1">
      <c r="A20" s="91" t="s">
        <v>39</v>
      </c>
      <c r="B20" s="42" t="s">
        <v>13</v>
      </c>
      <c r="C20" s="43">
        <v>-15.71</v>
      </c>
      <c r="D20" s="28">
        <v>-17.5</v>
      </c>
      <c r="E20" s="14">
        <f t="shared" si="0"/>
        <v>1.1139401654996817</v>
      </c>
      <c r="F20" s="44">
        <v>-15.91</v>
      </c>
      <c r="G20" s="16">
        <f t="shared" si="1"/>
        <v>1.0999371464487744</v>
      </c>
      <c r="H20" s="28">
        <v>-17.7</v>
      </c>
      <c r="I20" s="14">
        <f t="shared" si="2"/>
        <v>1.0114285714285713</v>
      </c>
      <c r="J20" s="28">
        <f t="shared" si="3"/>
        <v>-0.9516129032258064</v>
      </c>
      <c r="K20" s="14">
        <f t="shared" si="4"/>
        <v>0.053763440860215055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</row>
    <row r="21" spans="1:67" s="59" customFormat="1" ht="23.25" outlineLevel="1">
      <c r="A21" s="92" t="s">
        <v>1</v>
      </c>
      <c r="B21" s="52" t="s">
        <v>13</v>
      </c>
      <c r="C21" s="53">
        <f>SUM(C14:C20)</f>
        <v>-86.59</v>
      </c>
      <c r="D21" s="54">
        <f>D14+D15+D16+D17+D18+D19+D20</f>
        <v>-88.89</v>
      </c>
      <c r="E21" s="48">
        <f t="shared" si="0"/>
        <v>1.026561958655734</v>
      </c>
      <c r="F21" s="55">
        <f>F14+F15+F16+F17+F18+F19+F20</f>
        <v>-87.1</v>
      </c>
      <c r="G21" s="56">
        <f t="shared" si="1"/>
        <v>1.0205510907003446</v>
      </c>
      <c r="H21" s="54">
        <f>H14+H15+H16+H17+H18+H19+H20</f>
        <v>-98.7</v>
      </c>
      <c r="I21" s="48">
        <f t="shared" si="2"/>
        <v>1.110361120485994</v>
      </c>
      <c r="J21" s="57">
        <f>SUM(J14:J20)</f>
        <v>-5.306451612903225</v>
      </c>
      <c r="K21" s="48">
        <f>J21/H21</f>
        <v>0.05376344086021505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</row>
    <row r="22" spans="1:67" s="6" customFormat="1" ht="22.5" outlineLevel="1">
      <c r="A22" s="240" t="s">
        <v>118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</row>
    <row r="23" spans="1:67" s="6" customFormat="1" ht="23.25" outlineLevel="1">
      <c r="A23" s="89" t="s">
        <v>33</v>
      </c>
      <c r="B23" s="12" t="s">
        <v>9</v>
      </c>
      <c r="C23" s="243">
        <v>-0.015</v>
      </c>
      <c r="D23" s="40" t="s">
        <v>136</v>
      </c>
      <c r="E23" s="130" t="s">
        <v>121</v>
      </c>
      <c r="F23" s="41" t="s">
        <v>74</v>
      </c>
      <c r="G23" s="41" t="s">
        <v>124</v>
      </c>
      <c r="H23" s="243">
        <v>-0.015</v>
      </c>
      <c r="I23" s="40" t="s">
        <v>22</v>
      </c>
      <c r="J23" s="40" t="s">
        <v>142</v>
      </c>
      <c r="K23" s="40" t="s">
        <v>22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</row>
    <row r="24" spans="1:67" s="6" customFormat="1" ht="23.25" outlineLevel="1">
      <c r="A24" s="89" t="s">
        <v>34</v>
      </c>
      <c r="B24" s="12" t="s">
        <v>9</v>
      </c>
      <c r="C24" s="243"/>
      <c r="D24" s="40" t="s">
        <v>137</v>
      </c>
      <c r="E24" s="40" t="s">
        <v>50</v>
      </c>
      <c r="F24" s="41" t="s">
        <v>75</v>
      </c>
      <c r="G24" s="41" t="s">
        <v>125</v>
      </c>
      <c r="H24" s="243"/>
      <c r="I24" s="40" t="s">
        <v>22</v>
      </c>
      <c r="J24" s="40" t="s">
        <v>142</v>
      </c>
      <c r="K24" s="40" t="s">
        <v>22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</row>
    <row r="25" spans="1:67" s="6" customFormat="1" ht="23.25" outlineLevel="1">
      <c r="A25" s="89" t="s">
        <v>35</v>
      </c>
      <c r="B25" s="12" t="s">
        <v>9</v>
      </c>
      <c r="C25" s="243"/>
      <c r="D25" s="40" t="s">
        <v>138</v>
      </c>
      <c r="E25" s="40" t="s">
        <v>122</v>
      </c>
      <c r="F25" s="41" t="s">
        <v>76</v>
      </c>
      <c r="G25" s="41" t="s">
        <v>82</v>
      </c>
      <c r="H25" s="243"/>
      <c r="I25" s="40" t="s">
        <v>22</v>
      </c>
      <c r="J25" s="40" t="s">
        <v>142</v>
      </c>
      <c r="K25" s="40" t="s">
        <v>22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</row>
    <row r="26" spans="1:67" s="6" customFormat="1" ht="23.25" outlineLevel="1">
      <c r="A26" s="89" t="s">
        <v>36</v>
      </c>
      <c r="B26" s="12" t="s">
        <v>9</v>
      </c>
      <c r="C26" s="243"/>
      <c r="D26" s="40" t="s">
        <v>139</v>
      </c>
      <c r="E26" s="40" t="s">
        <v>69</v>
      </c>
      <c r="F26" s="41" t="s">
        <v>77</v>
      </c>
      <c r="G26" s="41" t="s">
        <v>31</v>
      </c>
      <c r="H26" s="243"/>
      <c r="I26" s="40" t="s">
        <v>22</v>
      </c>
      <c r="J26" s="40" t="s">
        <v>142</v>
      </c>
      <c r="K26" s="40" t="s">
        <v>22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</row>
    <row r="27" spans="1:67" s="6" customFormat="1" ht="23.25" outlineLevel="1">
      <c r="A27" s="89" t="s">
        <v>37</v>
      </c>
      <c r="B27" s="12" t="s">
        <v>9</v>
      </c>
      <c r="C27" s="243"/>
      <c r="D27" s="40" t="s">
        <v>140</v>
      </c>
      <c r="E27" s="40" t="s">
        <v>51</v>
      </c>
      <c r="F27" s="41" t="s">
        <v>78</v>
      </c>
      <c r="G27" s="41" t="s">
        <v>126</v>
      </c>
      <c r="H27" s="243"/>
      <c r="I27" s="40" t="s">
        <v>22</v>
      </c>
      <c r="J27" s="40" t="s">
        <v>142</v>
      </c>
      <c r="K27" s="40" t="s">
        <v>22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</row>
    <row r="28" spans="1:67" s="6" customFormat="1" ht="23.25" outlineLevel="1">
      <c r="A28" s="89" t="s">
        <v>38</v>
      </c>
      <c r="B28" s="12" t="s">
        <v>9</v>
      </c>
      <c r="C28" s="243"/>
      <c r="D28" s="40" t="s">
        <v>141</v>
      </c>
      <c r="E28" s="40" t="s">
        <v>123</v>
      </c>
      <c r="F28" s="41" t="s">
        <v>79</v>
      </c>
      <c r="G28" s="41" t="s">
        <v>127</v>
      </c>
      <c r="H28" s="243"/>
      <c r="I28" s="40" t="s">
        <v>22</v>
      </c>
      <c r="J28" s="40" t="s">
        <v>142</v>
      </c>
      <c r="K28" s="40" t="s">
        <v>22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</row>
    <row r="29" spans="1:67" s="6" customFormat="1" ht="23.25" outlineLevel="1">
      <c r="A29" s="89" t="s">
        <v>39</v>
      </c>
      <c r="B29" s="12" t="s">
        <v>9</v>
      </c>
      <c r="C29" s="243"/>
      <c r="D29" s="40" t="s">
        <v>137</v>
      </c>
      <c r="E29" s="40" t="s">
        <v>50</v>
      </c>
      <c r="F29" s="41" t="s">
        <v>80</v>
      </c>
      <c r="G29" s="41" t="s">
        <v>128</v>
      </c>
      <c r="H29" s="243"/>
      <c r="I29" s="40" t="s">
        <v>22</v>
      </c>
      <c r="J29" s="40" t="s">
        <v>142</v>
      </c>
      <c r="K29" s="40" t="s">
        <v>22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</row>
    <row r="30" spans="1:67" s="59" customFormat="1" ht="23.25" outlineLevel="1">
      <c r="A30" s="90" t="s">
        <v>1</v>
      </c>
      <c r="B30" s="47" t="s">
        <v>9</v>
      </c>
      <c r="C30" s="243"/>
      <c r="D30" s="71">
        <v>-0.021</v>
      </c>
      <c r="E30" s="49" t="s">
        <v>22</v>
      </c>
      <c r="F30" s="50" t="s">
        <v>81</v>
      </c>
      <c r="G30" s="50" t="s">
        <v>84</v>
      </c>
      <c r="H30" s="243"/>
      <c r="I30" s="49" t="s">
        <v>22</v>
      </c>
      <c r="J30" s="49" t="s">
        <v>142</v>
      </c>
      <c r="K30" s="49" t="s">
        <v>22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</row>
    <row r="31" spans="1:67" s="7" customFormat="1" ht="25.5" customHeight="1">
      <c r="A31" s="222" t="s">
        <v>120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</row>
    <row r="32" spans="1:11" ht="22.5">
      <c r="A32" s="240" t="s">
        <v>43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s="4" customFormat="1" ht="23.25" customHeight="1">
      <c r="A33" s="89" t="s">
        <v>33</v>
      </c>
      <c r="B33" s="12" t="s">
        <v>12</v>
      </c>
      <c r="C33" s="37">
        <v>142</v>
      </c>
      <c r="D33" s="24">
        <v>192</v>
      </c>
      <c r="E33" s="14">
        <f aca="true" t="shared" si="5" ref="E33:E40">D33/C33</f>
        <v>1.352112676056338</v>
      </c>
      <c r="F33" s="38">
        <v>230</v>
      </c>
      <c r="G33" s="16">
        <f>D33/F33</f>
        <v>0.8347826086956521</v>
      </c>
      <c r="H33" s="24">
        <v>237</v>
      </c>
      <c r="I33" s="14">
        <f>H33/D33</f>
        <v>1.234375</v>
      </c>
      <c r="J33" s="223" t="s">
        <v>116</v>
      </c>
      <c r="K33" s="224"/>
    </row>
    <row r="34" spans="1:11" ht="23.25">
      <c r="A34" s="89" t="s">
        <v>34</v>
      </c>
      <c r="B34" s="12" t="s">
        <v>12</v>
      </c>
      <c r="C34" s="37">
        <v>142</v>
      </c>
      <c r="D34" s="24">
        <v>142</v>
      </c>
      <c r="E34" s="14">
        <f t="shared" si="5"/>
        <v>1</v>
      </c>
      <c r="F34" s="38">
        <v>441</v>
      </c>
      <c r="G34" s="16">
        <f aca="true" t="shared" si="6" ref="G34:G40">D34/F34</f>
        <v>0.3219954648526077</v>
      </c>
      <c r="H34" s="24">
        <v>237</v>
      </c>
      <c r="I34" s="14">
        <f aca="true" t="shared" si="7" ref="I34:I40">H34/D34</f>
        <v>1.6690140845070423</v>
      </c>
      <c r="J34" s="225"/>
      <c r="K34" s="226"/>
    </row>
    <row r="35" spans="1:11" ht="23.25">
      <c r="A35" s="89" t="s">
        <v>35</v>
      </c>
      <c r="B35" s="12" t="s">
        <v>12</v>
      </c>
      <c r="C35" s="37">
        <v>142</v>
      </c>
      <c r="D35" s="24">
        <v>178</v>
      </c>
      <c r="E35" s="14">
        <f t="shared" si="5"/>
        <v>1.2535211267605635</v>
      </c>
      <c r="F35" s="38">
        <v>402</v>
      </c>
      <c r="G35" s="16">
        <f t="shared" si="6"/>
        <v>0.4427860696517413</v>
      </c>
      <c r="H35" s="24">
        <v>375</v>
      </c>
      <c r="I35" s="14">
        <f t="shared" si="7"/>
        <v>2.106741573033708</v>
      </c>
      <c r="J35" s="225"/>
      <c r="K35" s="226"/>
    </row>
    <row r="36" spans="1:11" ht="23.25">
      <c r="A36" s="89" t="s">
        <v>36</v>
      </c>
      <c r="B36" s="12" t="s">
        <v>12</v>
      </c>
      <c r="C36" s="37">
        <v>25</v>
      </c>
      <c r="D36" s="24">
        <v>26</v>
      </c>
      <c r="E36" s="14">
        <f t="shared" si="5"/>
        <v>1.04</v>
      </c>
      <c r="F36" s="38">
        <v>126</v>
      </c>
      <c r="G36" s="16">
        <f t="shared" si="6"/>
        <v>0.20634920634920634</v>
      </c>
      <c r="H36" s="24">
        <v>28</v>
      </c>
      <c r="I36" s="14">
        <f t="shared" si="7"/>
        <v>1.0769230769230769</v>
      </c>
      <c r="J36" s="225"/>
      <c r="K36" s="226"/>
    </row>
    <row r="37" spans="1:11" ht="23.25">
      <c r="A37" s="89" t="s">
        <v>37</v>
      </c>
      <c r="B37" s="12" t="s">
        <v>12</v>
      </c>
      <c r="C37" s="37">
        <v>111</v>
      </c>
      <c r="D37" s="24">
        <v>111</v>
      </c>
      <c r="E37" s="14">
        <f t="shared" si="5"/>
        <v>1</v>
      </c>
      <c r="F37" s="38">
        <v>130</v>
      </c>
      <c r="G37" s="16">
        <f t="shared" si="6"/>
        <v>0.8538461538461538</v>
      </c>
      <c r="H37" s="24">
        <v>111</v>
      </c>
      <c r="I37" s="14">
        <f t="shared" si="7"/>
        <v>1</v>
      </c>
      <c r="J37" s="225"/>
      <c r="K37" s="226"/>
    </row>
    <row r="38" spans="1:11" ht="23.25">
      <c r="A38" s="89" t="s">
        <v>38</v>
      </c>
      <c r="B38" s="12" t="s">
        <v>12</v>
      </c>
      <c r="C38" s="37">
        <v>61</v>
      </c>
      <c r="D38" s="24">
        <v>61</v>
      </c>
      <c r="E38" s="14">
        <f t="shared" si="5"/>
        <v>1</v>
      </c>
      <c r="F38" s="38">
        <v>270</v>
      </c>
      <c r="G38" s="16">
        <f t="shared" si="6"/>
        <v>0.22592592592592592</v>
      </c>
      <c r="H38" s="24">
        <v>62</v>
      </c>
      <c r="I38" s="14">
        <f t="shared" si="7"/>
        <v>1.0163934426229508</v>
      </c>
      <c r="J38" s="225"/>
      <c r="K38" s="226"/>
    </row>
    <row r="39" spans="1:11" ht="23.25">
      <c r="A39" s="89" t="s">
        <v>39</v>
      </c>
      <c r="B39" s="12" t="s">
        <v>12</v>
      </c>
      <c r="C39" s="37">
        <v>343</v>
      </c>
      <c r="D39" s="25">
        <v>344</v>
      </c>
      <c r="E39" s="14">
        <f t="shared" si="5"/>
        <v>1.0029154518950438</v>
      </c>
      <c r="F39" s="39">
        <v>2410</v>
      </c>
      <c r="G39" s="16">
        <f t="shared" si="6"/>
        <v>0.14273858921161825</v>
      </c>
      <c r="H39" s="25">
        <v>440</v>
      </c>
      <c r="I39" s="14">
        <f t="shared" si="7"/>
        <v>1.2790697674418605</v>
      </c>
      <c r="J39" s="225"/>
      <c r="K39" s="226"/>
    </row>
    <row r="40" spans="1:67" s="51" customFormat="1" ht="23.25">
      <c r="A40" s="90" t="s">
        <v>1</v>
      </c>
      <c r="B40" s="47" t="s">
        <v>12</v>
      </c>
      <c r="C40" s="60">
        <f>SUM(C33:C39)</f>
        <v>966</v>
      </c>
      <c r="D40" s="61">
        <f>SUM(D33:D39)</f>
        <v>1054</v>
      </c>
      <c r="E40" s="48">
        <f t="shared" si="5"/>
        <v>1.0910973084886129</v>
      </c>
      <c r="F40" s="62">
        <f>SUM(F33:F39)</f>
        <v>4009</v>
      </c>
      <c r="G40" s="63">
        <f t="shared" si="6"/>
        <v>0.2629084559740584</v>
      </c>
      <c r="H40" s="61">
        <f>SUM(H33:H39)</f>
        <v>1490</v>
      </c>
      <c r="I40" s="64">
        <f t="shared" si="7"/>
        <v>1.413662239089184</v>
      </c>
      <c r="J40" s="227"/>
      <c r="K40" s="228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</row>
    <row r="41" spans="1:67" s="7" customFormat="1" ht="20.25" hidden="1">
      <c r="A41" s="222" t="s">
        <v>110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</row>
    <row r="42" spans="1:67" s="7" customFormat="1" ht="20.25" customHeight="1">
      <c r="A42" s="222" t="s">
        <v>119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</row>
    <row r="43" spans="1:11" s="4" customFormat="1" ht="22.5">
      <c r="A43" s="240" t="s">
        <v>44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1" ht="23.25">
      <c r="A44" s="89" t="s">
        <v>33</v>
      </c>
      <c r="B44" s="32" t="s">
        <v>11</v>
      </c>
      <c r="C44" s="17">
        <v>360</v>
      </c>
      <c r="D44" s="34">
        <v>360.5</v>
      </c>
      <c r="E44" s="14">
        <f aca="true" t="shared" si="8" ref="E44:E51">D44/C44</f>
        <v>1.0013888888888889</v>
      </c>
      <c r="F44" s="35">
        <v>286.9</v>
      </c>
      <c r="G44" s="16">
        <f>D44/F44</f>
        <v>1.2565353781805508</v>
      </c>
      <c r="H44" s="238" t="s">
        <v>103</v>
      </c>
      <c r="I44" s="14" t="s">
        <v>23</v>
      </c>
      <c r="J44" s="223" t="str">
        <f>J33</f>
        <v>Оценка выполнения будет возможна после проведения итоговой коллегии МЖКХ и доведения заданий на 2022 год</v>
      </c>
      <c r="K44" s="224"/>
    </row>
    <row r="45" spans="1:11" ht="23.25">
      <c r="A45" s="89" t="s">
        <v>34</v>
      </c>
      <c r="B45" s="32" t="s">
        <v>11</v>
      </c>
      <c r="C45" s="17">
        <v>490</v>
      </c>
      <c r="D45" s="34">
        <v>404.3</v>
      </c>
      <c r="E45" s="131">
        <f t="shared" si="8"/>
        <v>0.8251020408163265</v>
      </c>
      <c r="F45" s="35">
        <v>434.2</v>
      </c>
      <c r="G45" s="16">
        <f aca="true" t="shared" si="9" ref="G45:G51">D45/F45</f>
        <v>0.9311377245508983</v>
      </c>
      <c r="H45" s="238"/>
      <c r="I45" s="14" t="s">
        <v>23</v>
      </c>
      <c r="J45" s="225"/>
      <c r="K45" s="226"/>
    </row>
    <row r="46" spans="1:11" ht="23.25">
      <c r="A46" s="89" t="s">
        <v>35</v>
      </c>
      <c r="B46" s="32" t="s">
        <v>11</v>
      </c>
      <c r="C46" s="17">
        <v>495</v>
      </c>
      <c r="D46" s="34">
        <v>419.2</v>
      </c>
      <c r="E46" s="131">
        <f t="shared" si="8"/>
        <v>0.8468686868686869</v>
      </c>
      <c r="F46" s="35">
        <v>311.3</v>
      </c>
      <c r="G46" s="16">
        <f t="shared" si="9"/>
        <v>1.3466109861869577</v>
      </c>
      <c r="H46" s="238"/>
      <c r="I46" s="14" t="s">
        <v>23</v>
      </c>
      <c r="J46" s="225"/>
      <c r="K46" s="226"/>
    </row>
    <row r="47" spans="1:11" ht="23.25">
      <c r="A47" s="89" t="s">
        <v>36</v>
      </c>
      <c r="B47" s="32" t="s">
        <v>11</v>
      </c>
      <c r="C47" s="17">
        <v>365</v>
      </c>
      <c r="D47" s="34">
        <v>373.8</v>
      </c>
      <c r="E47" s="14">
        <f t="shared" si="8"/>
        <v>1.0241095890410958</v>
      </c>
      <c r="F47" s="35">
        <v>375.8</v>
      </c>
      <c r="G47" s="16">
        <f t="shared" si="9"/>
        <v>0.9946780202235231</v>
      </c>
      <c r="H47" s="238"/>
      <c r="I47" s="14" t="s">
        <v>23</v>
      </c>
      <c r="J47" s="225"/>
      <c r="K47" s="226"/>
    </row>
    <row r="48" spans="1:11" ht="23.25">
      <c r="A48" s="89" t="s">
        <v>37</v>
      </c>
      <c r="B48" s="32" t="s">
        <v>11</v>
      </c>
      <c r="C48" s="17">
        <v>395</v>
      </c>
      <c r="D48" s="34">
        <v>346.1</v>
      </c>
      <c r="E48" s="131">
        <f t="shared" si="8"/>
        <v>0.8762025316455697</v>
      </c>
      <c r="F48" s="35">
        <v>323.3</v>
      </c>
      <c r="G48" s="16">
        <f t="shared" si="9"/>
        <v>1.0705227343025054</v>
      </c>
      <c r="H48" s="238"/>
      <c r="I48" s="14" t="s">
        <v>23</v>
      </c>
      <c r="J48" s="225"/>
      <c r="K48" s="226"/>
    </row>
    <row r="49" spans="1:11" ht="23.25">
      <c r="A49" s="89" t="s">
        <v>38</v>
      </c>
      <c r="B49" s="32" t="s">
        <v>11</v>
      </c>
      <c r="C49" s="17">
        <v>395</v>
      </c>
      <c r="D49" s="34">
        <v>397.6</v>
      </c>
      <c r="E49" s="14">
        <f t="shared" si="8"/>
        <v>1.0065822784810128</v>
      </c>
      <c r="F49" s="35">
        <v>460.7</v>
      </c>
      <c r="G49" s="16">
        <f t="shared" si="9"/>
        <v>0.8630345126980682</v>
      </c>
      <c r="H49" s="238"/>
      <c r="I49" s="14" t="s">
        <v>23</v>
      </c>
      <c r="J49" s="225"/>
      <c r="K49" s="226"/>
    </row>
    <row r="50" spans="1:67" s="3" customFormat="1" ht="23.25">
      <c r="A50" s="89" t="s">
        <v>39</v>
      </c>
      <c r="B50" s="32" t="s">
        <v>11</v>
      </c>
      <c r="C50" s="36">
        <v>1040</v>
      </c>
      <c r="D50" s="34">
        <v>1075.9</v>
      </c>
      <c r="E50" s="14">
        <f t="shared" si="8"/>
        <v>1.0345192307692308</v>
      </c>
      <c r="F50" s="35">
        <v>963.9</v>
      </c>
      <c r="G50" s="16">
        <f t="shared" si="9"/>
        <v>1.1161946259985478</v>
      </c>
      <c r="H50" s="238"/>
      <c r="I50" s="14" t="s">
        <v>23</v>
      </c>
      <c r="J50" s="225"/>
      <c r="K50" s="226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</row>
    <row r="51" spans="1:67" s="67" customFormat="1" ht="22.5">
      <c r="A51" s="93" t="s">
        <v>1</v>
      </c>
      <c r="B51" s="65" t="s">
        <v>11</v>
      </c>
      <c r="C51" s="66">
        <f>SUM(C44:C50)</f>
        <v>3540</v>
      </c>
      <c r="D51" s="65">
        <f>SUM(D44:D50)</f>
        <v>3377.4</v>
      </c>
      <c r="E51" s="135">
        <f t="shared" si="8"/>
        <v>0.9540677966101695</v>
      </c>
      <c r="F51" s="65">
        <f>SUM(F44:F50)</f>
        <v>3156.1</v>
      </c>
      <c r="G51" s="112">
        <f t="shared" si="9"/>
        <v>1.0701181838344793</v>
      </c>
      <c r="H51" s="239"/>
      <c r="I51" s="66" t="s">
        <v>23</v>
      </c>
      <c r="J51" s="227"/>
      <c r="K51" s="22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s="7" customFormat="1" ht="20.25" hidden="1">
      <c r="A52" s="222" t="s">
        <v>110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</row>
    <row r="53" spans="1:67" s="7" customFormat="1" ht="20.25" customHeight="1">
      <c r="A53" s="222" t="s">
        <v>119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</row>
    <row r="54" spans="1:11" s="4" customFormat="1" ht="22.5">
      <c r="A54" s="240" t="s">
        <v>45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1:11" ht="23.25">
      <c r="A55" s="89" t="s">
        <v>33</v>
      </c>
      <c r="B55" s="32" t="s">
        <v>10</v>
      </c>
      <c r="C55" s="17">
        <v>63.1</v>
      </c>
      <c r="D55" s="33">
        <v>67.7</v>
      </c>
      <c r="E55" s="14">
        <f aca="true" t="shared" si="10" ref="E55:E62">D55/C55</f>
        <v>1.0729001584786053</v>
      </c>
      <c r="F55" s="17">
        <v>92.1</v>
      </c>
      <c r="G55" s="16">
        <f>D55/F55</f>
        <v>0.735070575461455</v>
      </c>
      <c r="H55" s="17">
        <v>60</v>
      </c>
      <c r="I55" s="14">
        <f>H55/D55</f>
        <v>0.8862629246676513</v>
      </c>
      <c r="J55" s="223" t="str">
        <f>J44</f>
        <v>Оценка выполнения будет возможна после проведения итоговой коллегии МЖКХ и доведения заданий на 2022 год</v>
      </c>
      <c r="K55" s="224"/>
    </row>
    <row r="56" spans="1:11" ht="23.25">
      <c r="A56" s="89" t="s">
        <v>34</v>
      </c>
      <c r="B56" s="32" t="s">
        <v>10</v>
      </c>
      <c r="C56" s="17">
        <v>65</v>
      </c>
      <c r="D56" s="33">
        <v>65.2</v>
      </c>
      <c r="E56" s="14">
        <f t="shared" si="10"/>
        <v>1.0030769230769232</v>
      </c>
      <c r="F56" s="17">
        <v>65.1</v>
      </c>
      <c r="G56" s="16">
        <f aca="true" t="shared" si="11" ref="G56:G62">D56/F56</f>
        <v>1.001536098310292</v>
      </c>
      <c r="H56" s="17">
        <v>43.7</v>
      </c>
      <c r="I56" s="14">
        <f aca="true" t="shared" si="12" ref="I56:I61">H56/D56</f>
        <v>0.6702453987730062</v>
      </c>
      <c r="J56" s="225"/>
      <c r="K56" s="226"/>
    </row>
    <row r="57" spans="1:11" ht="23.25">
      <c r="A57" s="89" t="s">
        <v>35</v>
      </c>
      <c r="B57" s="32" t="s">
        <v>10</v>
      </c>
      <c r="C57" s="17">
        <v>99.2</v>
      </c>
      <c r="D57" s="33">
        <v>73.9</v>
      </c>
      <c r="E57" s="131">
        <f t="shared" si="10"/>
        <v>0.7449596774193549</v>
      </c>
      <c r="F57" s="17">
        <v>97.8</v>
      </c>
      <c r="G57" s="16">
        <f t="shared" si="11"/>
        <v>0.7556237218813907</v>
      </c>
      <c r="H57" s="17">
        <v>94.8</v>
      </c>
      <c r="I57" s="14">
        <f t="shared" si="12"/>
        <v>1.2828146143437076</v>
      </c>
      <c r="J57" s="225"/>
      <c r="K57" s="226"/>
    </row>
    <row r="58" spans="1:11" ht="23.25">
      <c r="A58" s="89" t="s">
        <v>36</v>
      </c>
      <c r="B58" s="32" t="s">
        <v>10</v>
      </c>
      <c r="C58" s="17">
        <v>51.7</v>
      </c>
      <c r="D58" s="33">
        <v>51.935</v>
      </c>
      <c r="E58" s="14">
        <f t="shared" si="10"/>
        <v>1.0045454545454546</v>
      </c>
      <c r="F58" s="17">
        <v>67.6</v>
      </c>
      <c r="G58" s="16">
        <f t="shared" si="11"/>
        <v>0.7682692307692308</v>
      </c>
      <c r="H58" s="17">
        <v>50</v>
      </c>
      <c r="I58" s="14">
        <f t="shared" si="12"/>
        <v>0.962741888899586</v>
      </c>
      <c r="J58" s="225"/>
      <c r="K58" s="226"/>
    </row>
    <row r="59" spans="1:11" ht="23.25">
      <c r="A59" s="89" t="s">
        <v>37</v>
      </c>
      <c r="B59" s="32" t="s">
        <v>10</v>
      </c>
      <c r="C59" s="17">
        <v>115</v>
      </c>
      <c r="D59" s="33">
        <v>42.6</v>
      </c>
      <c r="E59" s="131">
        <f t="shared" si="10"/>
        <v>0.37043478260869567</v>
      </c>
      <c r="F59" s="17">
        <v>90.9</v>
      </c>
      <c r="G59" s="16">
        <f t="shared" si="11"/>
        <v>0.46864686468646866</v>
      </c>
      <c r="H59" s="17">
        <v>111.5</v>
      </c>
      <c r="I59" s="14">
        <f t="shared" si="12"/>
        <v>2.617370892018779</v>
      </c>
      <c r="J59" s="225"/>
      <c r="K59" s="226"/>
    </row>
    <row r="60" spans="1:11" ht="23.25">
      <c r="A60" s="89" t="s">
        <v>38</v>
      </c>
      <c r="B60" s="32" t="s">
        <v>10</v>
      </c>
      <c r="C60" s="17">
        <v>91.3</v>
      </c>
      <c r="D60" s="33">
        <v>93.3</v>
      </c>
      <c r="E60" s="14">
        <f t="shared" si="10"/>
        <v>1.0219058050383352</v>
      </c>
      <c r="F60" s="17">
        <v>93</v>
      </c>
      <c r="G60" s="16">
        <f t="shared" si="11"/>
        <v>1.0032258064516129</v>
      </c>
      <c r="H60" s="17">
        <v>65.5</v>
      </c>
      <c r="I60" s="14">
        <f t="shared" si="12"/>
        <v>0.7020364415862809</v>
      </c>
      <c r="J60" s="225"/>
      <c r="K60" s="226"/>
    </row>
    <row r="61" spans="1:67" s="3" customFormat="1" ht="23.25">
      <c r="A61" s="89" t="s">
        <v>39</v>
      </c>
      <c r="B61" s="32" t="s">
        <v>10</v>
      </c>
      <c r="C61" s="17">
        <v>54.5</v>
      </c>
      <c r="D61" s="33">
        <v>54.5</v>
      </c>
      <c r="E61" s="14">
        <f t="shared" si="10"/>
        <v>1</v>
      </c>
      <c r="F61" s="17">
        <v>54.1</v>
      </c>
      <c r="G61" s="16">
        <f t="shared" si="11"/>
        <v>1.0073937153419592</v>
      </c>
      <c r="H61" s="17">
        <v>54.5</v>
      </c>
      <c r="I61" s="14">
        <f t="shared" si="12"/>
        <v>1</v>
      </c>
      <c r="J61" s="225"/>
      <c r="K61" s="226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</row>
    <row r="62" spans="1:67" s="70" customFormat="1" ht="23.25">
      <c r="A62" s="90" t="s">
        <v>1</v>
      </c>
      <c r="B62" s="68" t="s">
        <v>10</v>
      </c>
      <c r="C62" s="69">
        <f>SUM(C55:C61)</f>
        <v>539.8</v>
      </c>
      <c r="D62" s="58">
        <f>SUM(D55:D61)</f>
        <v>449.13500000000005</v>
      </c>
      <c r="E62" s="48">
        <f t="shared" si="10"/>
        <v>0.8320396443127086</v>
      </c>
      <c r="F62" s="57">
        <f>SUM(F55:F61)</f>
        <v>560.6</v>
      </c>
      <c r="G62" s="63">
        <f t="shared" si="11"/>
        <v>0.8011683910096326</v>
      </c>
      <c r="H62" s="57">
        <f>SUM(H55:H61)</f>
        <v>480</v>
      </c>
      <c r="I62" s="64">
        <f>H62/D62</f>
        <v>1.0687209858951094</v>
      </c>
      <c r="J62" s="227"/>
      <c r="K62" s="228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</row>
    <row r="63" spans="1:67" s="7" customFormat="1" ht="20.25" customHeight="1" hidden="1">
      <c r="A63" s="235" t="s">
        <v>110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7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</row>
    <row r="64" spans="1:67" s="7" customFormat="1" ht="20.25" customHeight="1">
      <c r="A64" s="222" t="s">
        <v>117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</row>
    <row r="65" spans="1:67" s="7" customFormat="1" ht="22.5">
      <c r="A65" s="240" t="s">
        <v>52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</row>
    <row r="66" spans="1:67" s="7" customFormat="1" ht="23.25">
      <c r="A66" s="89" t="s">
        <v>33</v>
      </c>
      <c r="B66" s="12" t="s">
        <v>9</v>
      </c>
      <c r="C66" s="29">
        <v>0.96</v>
      </c>
      <c r="D66" s="14">
        <v>0.962</v>
      </c>
      <c r="E66" s="30" t="s">
        <v>31</v>
      </c>
      <c r="F66" s="16">
        <v>0.958</v>
      </c>
      <c r="G66" s="31" t="s">
        <v>69</v>
      </c>
      <c r="H66" s="14">
        <v>0.972</v>
      </c>
      <c r="I66" s="30" t="s">
        <v>89</v>
      </c>
      <c r="J66" s="229" t="str">
        <f>J55</f>
        <v>Оценка выполнения будет возможна после проведения итоговой коллегии МЖКХ и доведения заданий на 2022 год</v>
      </c>
      <c r="K66" s="230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</row>
    <row r="67" spans="1:67" s="7" customFormat="1" ht="23.25">
      <c r="A67" s="89" t="s">
        <v>34</v>
      </c>
      <c r="B67" s="12" t="s">
        <v>9</v>
      </c>
      <c r="C67" s="29">
        <v>0.972</v>
      </c>
      <c r="D67" s="14">
        <v>0.975</v>
      </c>
      <c r="E67" s="30" t="s">
        <v>42</v>
      </c>
      <c r="F67" s="16">
        <v>0.963</v>
      </c>
      <c r="G67" s="31" t="s">
        <v>55</v>
      </c>
      <c r="H67" s="14">
        <v>0.989</v>
      </c>
      <c r="I67" s="30" t="s">
        <v>90</v>
      </c>
      <c r="J67" s="231"/>
      <c r="K67" s="232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</row>
    <row r="68" spans="1:67" s="7" customFormat="1" ht="23.25">
      <c r="A68" s="89" t="s">
        <v>35</v>
      </c>
      <c r="B68" s="12" t="s">
        <v>9</v>
      </c>
      <c r="C68" s="29">
        <v>0.958</v>
      </c>
      <c r="D68" s="14">
        <v>0.961</v>
      </c>
      <c r="E68" s="30" t="s">
        <v>42</v>
      </c>
      <c r="F68" s="16">
        <v>0.943</v>
      </c>
      <c r="G68" s="31" t="s">
        <v>87</v>
      </c>
      <c r="H68" s="14">
        <v>0.971</v>
      </c>
      <c r="I68" s="30" t="s">
        <v>41</v>
      </c>
      <c r="J68" s="231"/>
      <c r="K68" s="232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</row>
    <row r="69" spans="1:67" s="7" customFormat="1" ht="23.25">
      <c r="A69" s="89" t="s">
        <v>36</v>
      </c>
      <c r="B69" s="12" t="s">
        <v>9</v>
      </c>
      <c r="C69" s="29">
        <v>0.978</v>
      </c>
      <c r="D69" s="14">
        <v>0.981</v>
      </c>
      <c r="E69" s="30" t="s">
        <v>42</v>
      </c>
      <c r="F69" s="16">
        <v>0.975</v>
      </c>
      <c r="G69" s="31" t="s">
        <v>51</v>
      </c>
      <c r="H69" s="14">
        <v>0.979</v>
      </c>
      <c r="I69" s="30" t="s">
        <v>70</v>
      </c>
      <c r="J69" s="231"/>
      <c r="K69" s="232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</row>
    <row r="70" spans="1:67" s="7" customFormat="1" ht="23.25">
      <c r="A70" s="89" t="s">
        <v>37</v>
      </c>
      <c r="B70" s="12" t="s">
        <v>9</v>
      </c>
      <c r="C70" s="29">
        <v>0.946</v>
      </c>
      <c r="D70" s="14">
        <v>0.947</v>
      </c>
      <c r="E70" s="30" t="s">
        <v>50</v>
      </c>
      <c r="F70" s="16">
        <v>0.941</v>
      </c>
      <c r="G70" s="31" t="s">
        <v>51</v>
      </c>
      <c r="H70" s="14">
        <v>0.965</v>
      </c>
      <c r="I70" s="30" t="s">
        <v>87</v>
      </c>
      <c r="J70" s="231"/>
      <c r="K70" s="232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</row>
    <row r="71" spans="1:67" s="7" customFormat="1" ht="23.25">
      <c r="A71" s="89" t="s">
        <v>38</v>
      </c>
      <c r="B71" s="12" t="s">
        <v>9</v>
      </c>
      <c r="C71" s="29">
        <v>0.912</v>
      </c>
      <c r="D71" s="14">
        <v>0.912</v>
      </c>
      <c r="E71" s="30" t="s">
        <v>22</v>
      </c>
      <c r="F71" s="16">
        <v>0.906</v>
      </c>
      <c r="G71" s="31" t="s">
        <v>51</v>
      </c>
      <c r="H71" s="14">
        <v>0.938</v>
      </c>
      <c r="I71" s="30" t="s">
        <v>91</v>
      </c>
      <c r="J71" s="231"/>
      <c r="K71" s="232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</row>
    <row r="72" spans="1:67" s="70" customFormat="1" ht="23.25">
      <c r="A72" s="90" t="s">
        <v>1</v>
      </c>
      <c r="B72" s="47" t="s">
        <v>9</v>
      </c>
      <c r="C72" s="71">
        <v>0.958</v>
      </c>
      <c r="D72" s="48">
        <v>0.958</v>
      </c>
      <c r="E72" s="72" t="s">
        <v>22</v>
      </c>
      <c r="F72" s="56">
        <v>0.947</v>
      </c>
      <c r="G72" s="73" t="s">
        <v>88</v>
      </c>
      <c r="H72" s="48">
        <v>0.969</v>
      </c>
      <c r="I72" s="72" t="s">
        <v>89</v>
      </c>
      <c r="J72" s="233"/>
      <c r="K72" s="234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</row>
    <row r="73" spans="1:67" s="7" customFormat="1" ht="20.25" customHeight="1" hidden="1">
      <c r="A73" s="222" t="s">
        <v>115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</row>
    <row r="74" spans="1:67" s="7" customFormat="1" ht="20.25" customHeight="1">
      <c r="A74" s="222" t="s">
        <v>117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</row>
    <row r="75" spans="1:67" s="7" customFormat="1" ht="22.5">
      <c r="A75" s="240" t="s">
        <v>27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</row>
    <row r="76" spans="1:67" s="7" customFormat="1" ht="23.25">
      <c r="A76" s="89" t="s">
        <v>33</v>
      </c>
      <c r="B76" s="12" t="s">
        <v>9</v>
      </c>
      <c r="C76" s="29">
        <v>0.908</v>
      </c>
      <c r="D76" s="29">
        <v>0.908</v>
      </c>
      <c r="E76" s="30" t="s">
        <v>22</v>
      </c>
      <c r="F76" s="30" t="s">
        <v>23</v>
      </c>
      <c r="G76" s="30" t="s">
        <v>23</v>
      </c>
      <c r="H76" s="14">
        <v>0.913</v>
      </c>
      <c r="I76" s="30" t="s">
        <v>40</v>
      </c>
      <c r="J76" s="229" t="str">
        <f>J66</f>
        <v>Оценка выполнения будет возможна после проведения итоговой коллегии МЖКХ и доведения заданий на 2022 год</v>
      </c>
      <c r="K76" s="230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</row>
    <row r="77" spans="1:67" s="7" customFormat="1" ht="23.25">
      <c r="A77" s="89" t="s">
        <v>34</v>
      </c>
      <c r="B77" s="12" t="s">
        <v>9</v>
      </c>
      <c r="C77" s="29">
        <v>0.944</v>
      </c>
      <c r="D77" s="29">
        <v>0.944</v>
      </c>
      <c r="E77" s="30" t="s">
        <v>22</v>
      </c>
      <c r="F77" s="30" t="s">
        <v>23</v>
      </c>
      <c r="G77" s="30" t="s">
        <v>23</v>
      </c>
      <c r="H77" s="14">
        <v>0.95</v>
      </c>
      <c r="I77" s="30" t="s">
        <v>51</v>
      </c>
      <c r="J77" s="231"/>
      <c r="K77" s="232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</row>
    <row r="78" spans="1:67" s="7" customFormat="1" ht="23.25">
      <c r="A78" s="89" t="s">
        <v>35</v>
      </c>
      <c r="B78" s="12" t="s">
        <v>9</v>
      </c>
      <c r="C78" s="29">
        <v>0.925</v>
      </c>
      <c r="D78" s="29">
        <v>0.925</v>
      </c>
      <c r="E78" s="30" t="s">
        <v>22</v>
      </c>
      <c r="F78" s="30" t="s">
        <v>23</v>
      </c>
      <c r="G78" s="30" t="s">
        <v>23</v>
      </c>
      <c r="H78" s="14">
        <v>0.927</v>
      </c>
      <c r="I78" s="30" t="s">
        <v>92</v>
      </c>
      <c r="J78" s="231"/>
      <c r="K78" s="232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</row>
    <row r="79" spans="1:67" s="7" customFormat="1" ht="23.25">
      <c r="A79" s="89" t="s">
        <v>36</v>
      </c>
      <c r="B79" s="12" t="s">
        <v>9</v>
      </c>
      <c r="C79" s="29">
        <v>0.925</v>
      </c>
      <c r="D79" s="29">
        <v>0.925</v>
      </c>
      <c r="E79" s="30" t="s">
        <v>22</v>
      </c>
      <c r="F79" s="30" t="s">
        <v>23</v>
      </c>
      <c r="G79" s="30" t="s">
        <v>23</v>
      </c>
      <c r="H79" s="14">
        <v>0.933</v>
      </c>
      <c r="I79" s="30" t="s">
        <v>93</v>
      </c>
      <c r="J79" s="231"/>
      <c r="K79" s="232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</row>
    <row r="80" spans="1:67" s="7" customFormat="1" ht="23.25">
      <c r="A80" s="89" t="s">
        <v>37</v>
      </c>
      <c r="B80" s="12" t="s">
        <v>9</v>
      </c>
      <c r="C80" s="29">
        <v>0.838</v>
      </c>
      <c r="D80" s="29">
        <v>0.8505</v>
      </c>
      <c r="E80" s="30" t="s">
        <v>59</v>
      </c>
      <c r="F80" s="30" t="s">
        <v>23</v>
      </c>
      <c r="G80" s="30" t="s">
        <v>23</v>
      </c>
      <c r="H80" s="14">
        <v>0.846</v>
      </c>
      <c r="I80" s="30" t="s">
        <v>83</v>
      </c>
      <c r="J80" s="231"/>
      <c r="K80" s="232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</row>
    <row r="81" spans="1:67" s="7" customFormat="1" ht="23.25">
      <c r="A81" s="89" t="s">
        <v>38</v>
      </c>
      <c r="B81" s="12" t="s">
        <v>9</v>
      </c>
      <c r="C81" s="29">
        <v>0.923</v>
      </c>
      <c r="D81" s="29">
        <v>0.923</v>
      </c>
      <c r="E81" s="30" t="s">
        <v>22</v>
      </c>
      <c r="F81" s="30" t="s">
        <v>23</v>
      </c>
      <c r="G81" s="30" t="s">
        <v>23</v>
      </c>
      <c r="H81" s="14">
        <v>0.926</v>
      </c>
      <c r="I81" s="30" t="s">
        <v>42</v>
      </c>
      <c r="J81" s="231"/>
      <c r="K81" s="232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</row>
    <row r="82" spans="1:67" s="70" customFormat="1" ht="23.25">
      <c r="A82" s="90" t="s">
        <v>1</v>
      </c>
      <c r="B82" s="47" t="s">
        <v>9</v>
      </c>
      <c r="C82" s="71">
        <v>0.908</v>
      </c>
      <c r="D82" s="71">
        <v>0.909</v>
      </c>
      <c r="E82" s="72" t="s">
        <v>50</v>
      </c>
      <c r="F82" s="74" t="s">
        <v>23</v>
      </c>
      <c r="G82" s="74" t="s">
        <v>23</v>
      </c>
      <c r="H82" s="48">
        <v>0.913</v>
      </c>
      <c r="I82" s="72" t="s">
        <v>69</v>
      </c>
      <c r="J82" s="233"/>
      <c r="K82" s="234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</row>
    <row r="83" spans="1:67" s="81" customFormat="1" ht="20.25" customHeight="1" hidden="1">
      <c r="A83" s="222" t="s">
        <v>115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</row>
    <row r="84" spans="1:67" s="7" customFormat="1" ht="20.25" customHeight="1">
      <c r="A84" s="222" t="s">
        <v>117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</row>
    <row r="85" spans="1:67" s="7" customFormat="1" ht="22.5">
      <c r="A85" s="240" t="s">
        <v>28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</row>
    <row r="86" spans="1:67" s="7" customFormat="1" ht="23.25">
      <c r="A86" s="89" t="s">
        <v>33</v>
      </c>
      <c r="B86" s="12" t="s">
        <v>9</v>
      </c>
      <c r="C86" s="29">
        <v>0.742</v>
      </c>
      <c r="D86" s="29">
        <v>0.742</v>
      </c>
      <c r="E86" s="30" t="s">
        <v>22</v>
      </c>
      <c r="F86" s="30" t="s">
        <v>23</v>
      </c>
      <c r="G86" s="30" t="s">
        <v>23</v>
      </c>
      <c r="H86" s="14">
        <v>0.743</v>
      </c>
      <c r="I86" s="30" t="s">
        <v>50</v>
      </c>
      <c r="J86" s="223" t="str">
        <f>J76</f>
        <v>Оценка выполнения будет возможна после проведения итоговой коллегии МЖКХ и доведения заданий на 2022 год</v>
      </c>
      <c r="K86" s="224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</row>
    <row r="87" spans="1:67" s="7" customFormat="1" ht="23.25">
      <c r="A87" s="89" t="s">
        <v>34</v>
      </c>
      <c r="B87" s="12" t="s">
        <v>9</v>
      </c>
      <c r="C87" s="29">
        <v>0.771</v>
      </c>
      <c r="D87" s="29">
        <v>0.771</v>
      </c>
      <c r="E87" s="30" t="s">
        <v>22</v>
      </c>
      <c r="F87" s="30" t="s">
        <v>23</v>
      </c>
      <c r="G87" s="30" t="s">
        <v>23</v>
      </c>
      <c r="H87" s="14">
        <v>0.773</v>
      </c>
      <c r="I87" s="30" t="s">
        <v>31</v>
      </c>
      <c r="J87" s="225"/>
      <c r="K87" s="226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</row>
    <row r="88" spans="1:67" s="7" customFormat="1" ht="23.25">
      <c r="A88" s="89" t="s">
        <v>35</v>
      </c>
      <c r="B88" s="12" t="s">
        <v>9</v>
      </c>
      <c r="C88" s="29">
        <v>0.72</v>
      </c>
      <c r="D88" s="29">
        <v>0.72</v>
      </c>
      <c r="E88" s="30" t="s">
        <v>22</v>
      </c>
      <c r="F88" s="30" t="s">
        <v>23</v>
      </c>
      <c r="G88" s="30" t="s">
        <v>23</v>
      </c>
      <c r="H88" s="14">
        <v>0.72</v>
      </c>
      <c r="I88" s="30" t="s">
        <v>22</v>
      </c>
      <c r="J88" s="225"/>
      <c r="K88" s="226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</row>
    <row r="89" spans="1:67" s="7" customFormat="1" ht="23.25">
      <c r="A89" s="89" t="s">
        <v>36</v>
      </c>
      <c r="B89" s="12" t="s">
        <v>9</v>
      </c>
      <c r="C89" s="29">
        <v>0.856</v>
      </c>
      <c r="D89" s="29">
        <v>0.856</v>
      </c>
      <c r="E89" s="30" t="s">
        <v>22</v>
      </c>
      <c r="F89" s="30" t="s">
        <v>23</v>
      </c>
      <c r="G89" s="30" t="s">
        <v>23</v>
      </c>
      <c r="H89" s="14">
        <v>0.86</v>
      </c>
      <c r="I89" s="30" t="s">
        <v>69</v>
      </c>
      <c r="J89" s="225"/>
      <c r="K89" s="226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</row>
    <row r="90" spans="1:67" s="7" customFormat="1" ht="23.25">
      <c r="A90" s="89" t="s">
        <v>37</v>
      </c>
      <c r="B90" s="12" t="s">
        <v>9</v>
      </c>
      <c r="C90" s="29">
        <v>0.618</v>
      </c>
      <c r="D90" s="29">
        <v>0.6517</v>
      </c>
      <c r="E90" s="30" t="s">
        <v>60</v>
      </c>
      <c r="F90" s="30" t="s">
        <v>23</v>
      </c>
      <c r="G90" s="30" t="s">
        <v>23</v>
      </c>
      <c r="H90" s="14">
        <v>0.626</v>
      </c>
      <c r="I90" s="30" t="s">
        <v>94</v>
      </c>
      <c r="J90" s="225"/>
      <c r="K90" s="226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</row>
    <row r="91" spans="1:67" s="7" customFormat="1" ht="23.25">
      <c r="A91" s="89" t="s">
        <v>38</v>
      </c>
      <c r="B91" s="12" t="s">
        <v>9</v>
      </c>
      <c r="C91" s="29">
        <v>0.702</v>
      </c>
      <c r="D91" s="29">
        <v>0.702</v>
      </c>
      <c r="E91" s="30" t="s">
        <v>22</v>
      </c>
      <c r="F91" s="30" t="s">
        <v>23</v>
      </c>
      <c r="G91" s="30" t="s">
        <v>23</v>
      </c>
      <c r="H91" s="14">
        <v>0.703</v>
      </c>
      <c r="I91" s="30" t="s">
        <v>50</v>
      </c>
      <c r="J91" s="225"/>
      <c r="K91" s="226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</row>
    <row r="92" spans="1:67" s="7" customFormat="1" ht="23.25">
      <c r="A92" s="89" t="s">
        <v>39</v>
      </c>
      <c r="B92" s="12" t="s">
        <v>9</v>
      </c>
      <c r="C92" s="29">
        <v>0.987</v>
      </c>
      <c r="D92" s="29">
        <v>0.986</v>
      </c>
      <c r="E92" s="30" t="s">
        <v>26</v>
      </c>
      <c r="F92" s="30" t="s">
        <v>23</v>
      </c>
      <c r="G92" s="30" t="s">
        <v>23</v>
      </c>
      <c r="H92" s="14">
        <v>0.988</v>
      </c>
      <c r="I92" s="30" t="s">
        <v>31</v>
      </c>
      <c r="J92" s="225"/>
      <c r="K92" s="226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</row>
    <row r="93" spans="1:67" s="67" customFormat="1" ht="23.25">
      <c r="A93" s="90" t="s">
        <v>1</v>
      </c>
      <c r="B93" s="47" t="s">
        <v>9</v>
      </c>
      <c r="C93" s="71">
        <v>0.783</v>
      </c>
      <c r="D93" s="71">
        <v>0.788</v>
      </c>
      <c r="E93" s="72" t="s">
        <v>69</v>
      </c>
      <c r="F93" s="74" t="s">
        <v>23</v>
      </c>
      <c r="G93" s="74" t="s">
        <v>23</v>
      </c>
      <c r="H93" s="48">
        <v>0.785</v>
      </c>
      <c r="I93" s="72" t="s">
        <v>85</v>
      </c>
      <c r="J93" s="227"/>
      <c r="K93" s="22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s="80" customFormat="1" ht="20.25" hidden="1">
      <c r="A94" s="222" t="s">
        <v>115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s="7" customFormat="1" ht="20.25" customHeight="1">
      <c r="A95" s="222" t="s">
        <v>117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</row>
    <row r="96" spans="1:11" ht="22.5">
      <c r="A96" s="240" t="s">
        <v>54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</row>
    <row r="97" spans="1:11" ht="23.25">
      <c r="A97" s="89" t="s">
        <v>33</v>
      </c>
      <c r="B97" s="12" t="s">
        <v>10</v>
      </c>
      <c r="C97" s="13">
        <v>34.7</v>
      </c>
      <c r="D97" s="28">
        <v>34.7</v>
      </c>
      <c r="E97" s="14">
        <f aca="true" t="shared" si="13" ref="E97:E104">D97/C97</f>
        <v>1</v>
      </c>
      <c r="F97" s="15">
        <v>34.4</v>
      </c>
      <c r="G97" s="16">
        <f>D97/F97</f>
        <v>1.0087209302325582</v>
      </c>
      <c r="H97" s="238" t="s">
        <v>96</v>
      </c>
      <c r="I97" s="14" t="s">
        <v>23</v>
      </c>
      <c r="J97" s="223" t="str">
        <f>J86</f>
        <v>Оценка выполнения будет возможна после проведения итоговой коллегии МЖКХ и доведения заданий на 2022 год</v>
      </c>
      <c r="K97" s="224"/>
    </row>
    <row r="98" spans="1:11" ht="23.25">
      <c r="A98" s="89" t="s">
        <v>34</v>
      </c>
      <c r="B98" s="12" t="s">
        <v>10</v>
      </c>
      <c r="C98" s="13">
        <v>74.5</v>
      </c>
      <c r="D98" s="28">
        <v>78</v>
      </c>
      <c r="E98" s="14">
        <f t="shared" si="13"/>
        <v>1.0469798657718121</v>
      </c>
      <c r="F98" s="15">
        <v>91.44</v>
      </c>
      <c r="G98" s="16">
        <f aca="true" t="shared" si="14" ref="G98:G104">D98/F98</f>
        <v>0.8530183727034121</v>
      </c>
      <c r="H98" s="238"/>
      <c r="I98" s="14" t="s">
        <v>23</v>
      </c>
      <c r="J98" s="225"/>
      <c r="K98" s="226"/>
    </row>
    <row r="99" spans="1:11" ht="23.25">
      <c r="A99" s="89" t="s">
        <v>35</v>
      </c>
      <c r="B99" s="12" t="s">
        <v>10</v>
      </c>
      <c r="C99" s="13">
        <v>92.8</v>
      </c>
      <c r="D99" s="28">
        <v>98.13</v>
      </c>
      <c r="E99" s="14">
        <f t="shared" si="13"/>
        <v>1.0574353448275862</v>
      </c>
      <c r="F99" s="15">
        <v>77.63</v>
      </c>
      <c r="G99" s="16">
        <f t="shared" si="14"/>
        <v>1.2640731675898493</v>
      </c>
      <c r="H99" s="238"/>
      <c r="I99" s="14" t="s">
        <v>23</v>
      </c>
      <c r="J99" s="225"/>
      <c r="K99" s="226"/>
    </row>
    <row r="100" spans="1:11" ht="23.25">
      <c r="A100" s="89" t="s">
        <v>36</v>
      </c>
      <c r="B100" s="12" t="s">
        <v>10</v>
      </c>
      <c r="C100" s="13">
        <v>24</v>
      </c>
      <c r="D100" s="28">
        <v>26.3</v>
      </c>
      <c r="E100" s="14">
        <f t="shared" si="13"/>
        <v>1.0958333333333334</v>
      </c>
      <c r="F100" s="15">
        <v>24.14</v>
      </c>
      <c r="G100" s="16">
        <f t="shared" si="14"/>
        <v>1.0894780447390224</v>
      </c>
      <c r="H100" s="238"/>
      <c r="I100" s="14" t="s">
        <v>23</v>
      </c>
      <c r="J100" s="225"/>
      <c r="K100" s="226"/>
    </row>
    <row r="101" spans="1:11" ht="23.25">
      <c r="A101" s="89" t="s">
        <v>37</v>
      </c>
      <c r="B101" s="12" t="s">
        <v>10</v>
      </c>
      <c r="C101" s="13">
        <v>101.67</v>
      </c>
      <c r="D101" s="28">
        <v>101.69</v>
      </c>
      <c r="E101" s="14">
        <f t="shared" si="13"/>
        <v>1.0001967148618078</v>
      </c>
      <c r="F101" s="15">
        <v>63.02</v>
      </c>
      <c r="G101" s="16">
        <f t="shared" si="14"/>
        <v>1.6136147254839732</v>
      </c>
      <c r="H101" s="238"/>
      <c r="I101" s="14" t="s">
        <v>23</v>
      </c>
      <c r="J101" s="225"/>
      <c r="K101" s="226"/>
    </row>
    <row r="102" spans="1:11" ht="23.25">
      <c r="A102" s="89" t="s">
        <v>38</v>
      </c>
      <c r="B102" s="12" t="s">
        <v>10</v>
      </c>
      <c r="C102" s="13">
        <v>58.6</v>
      </c>
      <c r="D102" s="28">
        <v>58.9</v>
      </c>
      <c r="E102" s="14">
        <f t="shared" si="13"/>
        <v>1.0051194539249146</v>
      </c>
      <c r="F102" s="15">
        <v>65.07</v>
      </c>
      <c r="G102" s="16">
        <f t="shared" si="14"/>
        <v>0.905179037959121</v>
      </c>
      <c r="H102" s="238"/>
      <c r="I102" s="14" t="s">
        <v>23</v>
      </c>
      <c r="J102" s="225"/>
      <c r="K102" s="226"/>
    </row>
    <row r="103" spans="1:67" s="3" customFormat="1" ht="23.25">
      <c r="A103" s="89" t="s">
        <v>39</v>
      </c>
      <c r="B103" s="12" t="s">
        <v>10</v>
      </c>
      <c r="C103" s="13">
        <v>26.04</v>
      </c>
      <c r="D103" s="28">
        <v>27.84</v>
      </c>
      <c r="E103" s="14">
        <f t="shared" si="13"/>
        <v>1.0691244239631337</v>
      </c>
      <c r="F103" s="15">
        <v>29.7</v>
      </c>
      <c r="G103" s="16">
        <f t="shared" si="14"/>
        <v>0.9373737373737374</v>
      </c>
      <c r="H103" s="238"/>
      <c r="I103" s="14" t="s">
        <v>23</v>
      </c>
      <c r="J103" s="225"/>
      <c r="K103" s="226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</row>
    <row r="104" spans="1:67" s="51" customFormat="1" ht="23.25">
      <c r="A104" s="95" t="s">
        <v>1</v>
      </c>
      <c r="B104" s="65" t="s">
        <v>10</v>
      </c>
      <c r="C104" s="65">
        <f>C97+C98+C99+C100+C101+C102+C103</f>
        <v>412.31000000000006</v>
      </c>
      <c r="D104" s="65">
        <f>D97+D98+D99+D100+D101+D102+D103</f>
        <v>425.55999999999995</v>
      </c>
      <c r="E104" s="65">
        <f t="shared" si="13"/>
        <v>1.0321360141640996</v>
      </c>
      <c r="F104" s="65">
        <f>SUM(F97:F103)</f>
        <v>385.4</v>
      </c>
      <c r="G104" s="65">
        <f t="shared" si="14"/>
        <v>1.1042034250129735</v>
      </c>
      <c r="H104" s="239"/>
      <c r="I104" s="64" t="s">
        <v>23</v>
      </c>
      <c r="J104" s="227"/>
      <c r="K104" s="228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</row>
    <row r="105" spans="1:67" s="7" customFormat="1" ht="20.25" customHeight="1" hidden="1">
      <c r="A105" s="222" t="s">
        <v>115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</row>
    <row r="106" spans="1:67" s="7" customFormat="1" ht="20.25" customHeight="1">
      <c r="A106" s="222" t="s">
        <v>117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</row>
    <row r="107" spans="1:67" s="8" customFormat="1" ht="22.5">
      <c r="A107" s="240" t="s">
        <v>53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4"/>
      <c r="M107" s="4"/>
      <c r="N107" s="4"/>
      <c r="O107" s="4"/>
      <c r="P107" s="4"/>
      <c r="Q107" s="4"/>
      <c r="R107" s="4"/>
      <c r="S107" s="86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19" ht="23.25">
      <c r="A108" s="89" t="s">
        <v>33</v>
      </c>
      <c r="B108" s="12" t="s">
        <v>10</v>
      </c>
      <c r="C108" s="13">
        <v>16.5</v>
      </c>
      <c r="D108" s="28">
        <v>16.5</v>
      </c>
      <c r="E108" s="14">
        <f aca="true" t="shared" si="15" ref="E108:E115">D108/C108</f>
        <v>1</v>
      </c>
      <c r="F108" s="15">
        <v>16.3</v>
      </c>
      <c r="G108" s="16">
        <f>D108/F108</f>
        <v>1.0122699386503067</v>
      </c>
      <c r="H108" s="238" t="s">
        <v>96</v>
      </c>
      <c r="I108" s="14" t="s">
        <v>23</v>
      </c>
      <c r="J108" s="223" t="str">
        <f>J97</f>
        <v>Оценка выполнения будет возможна после проведения итоговой коллегии МЖКХ и доведения заданий на 2022 год</v>
      </c>
      <c r="K108" s="224"/>
      <c r="S108" s="87"/>
    </row>
    <row r="109" spans="1:19" ht="23.25">
      <c r="A109" s="89" t="s">
        <v>34</v>
      </c>
      <c r="B109" s="12" t="s">
        <v>10</v>
      </c>
      <c r="C109" s="13">
        <v>6</v>
      </c>
      <c r="D109" s="28">
        <v>6</v>
      </c>
      <c r="E109" s="14">
        <f t="shared" si="15"/>
        <v>1</v>
      </c>
      <c r="F109" s="15">
        <v>11.12</v>
      </c>
      <c r="G109" s="16">
        <f aca="true" t="shared" si="16" ref="G109:G115">D109/F109</f>
        <v>0.5395683453237411</v>
      </c>
      <c r="H109" s="238"/>
      <c r="I109" s="14" t="s">
        <v>23</v>
      </c>
      <c r="J109" s="225"/>
      <c r="K109" s="226"/>
      <c r="S109" s="87"/>
    </row>
    <row r="110" spans="1:19" ht="23.25">
      <c r="A110" s="89" t="s">
        <v>35</v>
      </c>
      <c r="B110" s="12" t="s">
        <v>10</v>
      </c>
      <c r="C110" s="13">
        <v>35.98</v>
      </c>
      <c r="D110" s="28">
        <v>36.09</v>
      </c>
      <c r="E110" s="14">
        <f t="shared" si="15"/>
        <v>1.0030572540300169</v>
      </c>
      <c r="F110" s="15">
        <v>5.7</v>
      </c>
      <c r="G110" s="16">
        <f t="shared" si="16"/>
        <v>6.331578947368421</v>
      </c>
      <c r="H110" s="238"/>
      <c r="I110" s="14" t="s">
        <v>23</v>
      </c>
      <c r="J110" s="225"/>
      <c r="K110" s="226"/>
      <c r="S110" s="87"/>
    </row>
    <row r="111" spans="1:19" ht="23.25">
      <c r="A111" s="89" t="s">
        <v>36</v>
      </c>
      <c r="B111" s="12" t="s">
        <v>10</v>
      </c>
      <c r="C111" s="13">
        <v>12</v>
      </c>
      <c r="D111" s="28">
        <v>13.6</v>
      </c>
      <c r="E111" s="14">
        <f t="shared" si="15"/>
        <v>1.1333333333333333</v>
      </c>
      <c r="F111" s="15">
        <v>13.27</v>
      </c>
      <c r="G111" s="16">
        <f t="shared" si="16"/>
        <v>1.0248681235870385</v>
      </c>
      <c r="H111" s="238"/>
      <c r="I111" s="14" t="s">
        <v>23</v>
      </c>
      <c r="J111" s="225"/>
      <c r="K111" s="226"/>
      <c r="S111" s="87"/>
    </row>
    <row r="112" spans="1:19" ht="23.25">
      <c r="A112" s="89" t="s">
        <v>37</v>
      </c>
      <c r="B112" s="12" t="s">
        <v>10</v>
      </c>
      <c r="C112" s="13">
        <v>42.3</v>
      </c>
      <c r="D112" s="28">
        <v>42.3</v>
      </c>
      <c r="E112" s="14">
        <f t="shared" si="15"/>
        <v>1</v>
      </c>
      <c r="F112" s="15">
        <v>9.52</v>
      </c>
      <c r="G112" s="16">
        <f t="shared" si="16"/>
        <v>4.44327731092437</v>
      </c>
      <c r="H112" s="238"/>
      <c r="I112" s="14" t="s">
        <v>23</v>
      </c>
      <c r="J112" s="225"/>
      <c r="K112" s="226"/>
      <c r="S112" s="87"/>
    </row>
    <row r="113" spans="1:19" ht="23.25">
      <c r="A113" s="89" t="s">
        <v>38</v>
      </c>
      <c r="B113" s="12" t="s">
        <v>10</v>
      </c>
      <c r="C113" s="13">
        <v>23.5</v>
      </c>
      <c r="D113" s="28">
        <v>23.81</v>
      </c>
      <c r="E113" s="14">
        <f t="shared" si="15"/>
        <v>1.013191489361702</v>
      </c>
      <c r="F113" s="15">
        <v>20.65</v>
      </c>
      <c r="G113" s="16">
        <f t="shared" si="16"/>
        <v>1.1530266343825666</v>
      </c>
      <c r="H113" s="238"/>
      <c r="I113" s="14" t="s">
        <v>23</v>
      </c>
      <c r="J113" s="225"/>
      <c r="K113" s="226"/>
      <c r="S113" s="87"/>
    </row>
    <row r="114" spans="1:67" s="3" customFormat="1" ht="23.25">
      <c r="A114" s="89" t="s">
        <v>39</v>
      </c>
      <c r="B114" s="12" t="s">
        <v>10</v>
      </c>
      <c r="C114" s="13">
        <v>40.39</v>
      </c>
      <c r="D114" s="28">
        <v>32.36</v>
      </c>
      <c r="E114" s="131">
        <f t="shared" si="15"/>
        <v>0.8011884129735083</v>
      </c>
      <c r="F114" s="15">
        <v>32.97</v>
      </c>
      <c r="G114" s="16">
        <f t="shared" si="16"/>
        <v>0.9814983318168031</v>
      </c>
      <c r="H114" s="238"/>
      <c r="I114" s="14" t="s">
        <v>23</v>
      </c>
      <c r="J114" s="225"/>
      <c r="K114" s="226"/>
      <c r="L114" s="82"/>
      <c r="M114" s="82"/>
      <c r="N114" s="82"/>
      <c r="O114" s="82"/>
      <c r="P114" s="82"/>
      <c r="Q114" s="82"/>
      <c r="R114" s="82"/>
      <c r="S114" s="87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</row>
    <row r="115" spans="1:67" s="51" customFormat="1" ht="23.25">
      <c r="A115" s="95" t="s">
        <v>1</v>
      </c>
      <c r="B115" s="65" t="s">
        <v>10</v>
      </c>
      <c r="C115" s="65">
        <f>C108+C109+C110+C111+C112+C113+C114</f>
        <v>176.66999999999996</v>
      </c>
      <c r="D115" s="65">
        <f>D108+D109+D110+D111+D112+D113+D114</f>
        <v>170.65999999999997</v>
      </c>
      <c r="E115" s="111">
        <f t="shared" si="15"/>
        <v>0.9659817739287938</v>
      </c>
      <c r="F115" s="65">
        <f>SUM(F108:F114)</f>
        <v>109.53</v>
      </c>
      <c r="G115" s="65">
        <f t="shared" si="16"/>
        <v>1.5581119328037978</v>
      </c>
      <c r="H115" s="239"/>
      <c r="I115" s="64" t="s">
        <v>23</v>
      </c>
      <c r="J115" s="227"/>
      <c r="K115" s="228"/>
      <c r="L115" s="82"/>
      <c r="M115" s="82"/>
      <c r="N115" s="82"/>
      <c r="O115" s="82"/>
      <c r="P115" s="82"/>
      <c r="Q115" s="82"/>
      <c r="R115" s="82"/>
      <c r="S115" s="8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</row>
    <row r="116" spans="1:67" s="7" customFormat="1" ht="20.25" customHeight="1" hidden="1">
      <c r="A116" s="222" t="s">
        <v>115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</row>
    <row r="117" spans="1:67" s="7" customFormat="1" ht="20.25">
      <c r="A117" s="222" t="s">
        <v>117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</row>
    <row r="118" spans="1:67" s="8" customFormat="1" ht="22.5">
      <c r="A118" s="240" t="s">
        <v>18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s="3" customFormat="1" ht="22.5">
      <c r="A119" s="94" t="s">
        <v>2</v>
      </c>
      <c r="B119" s="18" t="s">
        <v>9</v>
      </c>
      <c r="C119" s="20">
        <v>0.604</v>
      </c>
      <c r="D119" s="20">
        <v>0.604</v>
      </c>
      <c r="E119" s="23" t="s">
        <v>22</v>
      </c>
      <c r="F119" s="23" t="s">
        <v>23</v>
      </c>
      <c r="G119" s="23" t="s">
        <v>23</v>
      </c>
      <c r="H119" s="20">
        <v>0.604</v>
      </c>
      <c r="I119" s="27" t="s">
        <v>95</v>
      </c>
      <c r="J119" s="21" t="s">
        <v>23</v>
      </c>
      <c r="K119" s="45" t="s">
        <v>23</v>
      </c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</row>
    <row r="120" spans="1:67" s="9" customFormat="1" ht="22.5">
      <c r="A120" s="240" t="s">
        <v>19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</row>
    <row r="121" spans="1:67" s="7" customFormat="1" ht="23.25">
      <c r="A121" s="89" t="s">
        <v>33</v>
      </c>
      <c r="B121" s="12" t="s">
        <v>25</v>
      </c>
      <c r="C121" s="26">
        <v>2</v>
      </c>
      <c r="D121" s="26">
        <v>2</v>
      </c>
      <c r="E121" s="14">
        <f>D121/C121</f>
        <v>1</v>
      </c>
      <c r="F121" s="26" t="s">
        <v>23</v>
      </c>
      <c r="G121" s="26" t="s">
        <v>23</v>
      </c>
      <c r="H121" s="26">
        <v>3</v>
      </c>
      <c r="I121" s="14">
        <f>H121/D121</f>
        <v>1.5</v>
      </c>
      <c r="J121" s="223" t="str">
        <f>J108</f>
        <v>Оценка выполнения будет возможна после проведения итоговой коллегии МЖКХ и доведения заданий на 2022 год</v>
      </c>
      <c r="K121" s="224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</row>
    <row r="122" spans="1:67" s="7" customFormat="1" ht="23.25">
      <c r="A122" s="89" t="s">
        <v>34</v>
      </c>
      <c r="B122" s="12" t="s">
        <v>25</v>
      </c>
      <c r="C122" s="26" t="s">
        <v>23</v>
      </c>
      <c r="D122" s="26" t="s">
        <v>23</v>
      </c>
      <c r="E122" s="14" t="s">
        <v>23</v>
      </c>
      <c r="F122" s="26" t="s">
        <v>23</v>
      </c>
      <c r="G122" s="26" t="s">
        <v>23</v>
      </c>
      <c r="H122" s="26">
        <v>2</v>
      </c>
      <c r="I122" s="14" t="s">
        <v>23</v>
      </c>
      <c r="J122" s="225"/>
      <c r="K122" s="226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</row>
    <row r="123" spans="1:67" s="7" customFormat="1" ht="23.25">
      <c r="A123" s="89" t="s">
        <v>35</v>
      </c>
      <c r="B123" s="12" t="s">
        <v>25</v>
      </c>
      <c r="C123" s="26" t="s">
        <v>23</v>
      </c>
      <c r="D123" s="26" t="s">
        <v>23</v>
      </c>
      <c r="E123" s="14" t="s">
        <v>23</v>
      </c>
      <c r="F123" s="26" t="s">
        <v>23</v>
      </c>
      <c r="G123" s="26" t="s">
        <v>23</v>
      </c>
      <c r="H123" s="26">
        <v>1</v>
      </c>
      <c r="I123" s="14" t="s">
        <v>23</v>
      </c>
      <c r="J123" s="225"/>
      <c r="K123" s="226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</row>
    <row r="124" spans="1:67" s="7" customFormat="1" ht="23.25">
      <c r="A124" s="89" t="s">
        <v>36</v>
      </c>
      <c r="B124" s="12" t="s">
        <v>25</v>
      </c>
      <c r="C124" s="26" t="s">
        <v>23</v>
      </c>
      <c r="D124" s="26" t="s">
        <v>23</v>
      </c>
      <c r="E124" s="14" t="s">
        <v>23</v>
      </c>
      <c r="F124" s="26" t="s">
        <v>23</v>
      </c>
      <c r="G124" s="26" t="s">
        <v>23</v>
      </c>
      <c r="H124" s="26">
        <v>3</v>
      </c>
      <c r="I124" s="14" t="s">
        <v>23</v>
      </c>
      <c r="J124" s="225"/>
      <c r="K124" s="226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</row>
    <row r="125" spans="1:67" s="7" customFormat="1" ht="23.25">
      <c r="A125" s="89" t="s">
        <v>37</v>
      </c>
      <c r="B125" s="12" t="s">
        <v>25</v>
      </c>
      <c r="C125" s="26">
        <v>2</v>
      </c>
      <c r="D125" s="26">
        <v>1</v>
      </c>
      <c r="E125" s="131">
        <f>D125/C125</f>
        <v>0.5</v>
      </c>
      <c r="F125" s="26" t="s">
        <v>23</v>
      </c>
      <c r="G125" s="26" t="s">
        <v>23</v>
      </c>
      <c r="H125" s="26">
        <v>5</v>
      </c>
      <c r="I125" s="14">
        <f>H125/D125</f>
        <v>5</v>
      </c>
      <c r="J125" s="225"/>
      <c r="K125" s="226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</row>
    <row r="126" spans="1:67" s="7" customFormat="1" ht="23.25">
      <c r="A126" s="89" t="s">
        <v>38</v>
      </c>
      <c r="B126" s="12" t="s">
        <v>25</v>
      </c>
      <c r="C126" s="26">
        <v>1</v>
      </c>
      <c r="D126" s="26">
        <v>1</v>
      </c>
      <c r="E126" s="14">
        <f>D126/C126</f>
        <v>1</v>
      </c>
      <c r="F126" s="26" t="s">
        <v>23</v>
      </c>
      <c r="G126" s="26" t="s">
        <v>23</v>
      </c>
      <c r="H126" s="26">
        <v>4</v>
      </c>
      <c r="I126" s="14">
        <f>H126/D126</f>
        <v>4</v>
      </c>
      <c r="J126" s="225"/>
      <c r="K126" s="226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</row>
    <row r="127" spans="1:67" s="7" customFormat="1" ht="23.25">
      <c r="A127" s="89" t="s">
        <v>39</v>
      </c>
      <c r="B127" s="12" t="s">
        <v>25</v>
      </c>
      <c r="C127" s="26" t="s">
        <v>23</v>
      </c>
      <c r="D127" s="26" t="s">
        <v>23</v>
      </c>
      <c r="E127" s="26" t="s">
        <v>23</v>
      </c>
      <c r="F127" s="26" t="s">
        <v>23</v>
      </c>
      <c r="G127" s="26" t="s">
        <v>23</v>
      </c>
      <c r="H127" s="26" t="s">
        <v>23</v>
      </c>
      <c r="I127" s="26" t="s">
        <v>23</v>
      </c>
      <c r="J127" s="225"/>
      <c r="K127" s="226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</row>
    <row r="128" spans="1:67" s="51" customFormat="1" ht="22.5">
      <c r="A128" s="90" t="s">
        <v>1</v>
      </c>
      <c r="B128" s="47" t="s">
        <v>25</v>
      </c>
      <c r="C128" s="77">
        <f>SUM(C121:C126)</f>
        <v>5</v>
      </c>
      <c r="D128" s="77">
        <f>SUM(D121:D126)</f>
        <v>4</v>
      </c>
      <c r="E128" s="48">
        <f>D128/C128</f>
        <v>0.8</v>
      </c>
      <c r="F128" s="77" t="s">
        <v>23</v>
      </c>
      <c r="G128" s="77" t="s">
        <v>23</v>
      </c>
      <c r="H128" s="77">
        <f>SUM(H121:H126)</f>
        <v>18</v>
      </c>
      <c r="I128" s="48">
        <f>H128/D128</f>
        <v>4.5</v>
      </c>
      <c r="J128" s="227"/>
      <c r="K128" s="228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</row>
    <row r="129" spans="1:67" s="8" customFormat="1" ht="22.5">
      <c r="A129" s="240" t="s">
        <v>46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11" ht="23.25" customHeight="1">
      <c r="A130" s="89" t="s">
        <v>33</v>
      </c>
      <c r="B130" s="12" t="s">
        <v>24</v>
      </c>
      <c r="C130" s="24">
        <v>800</v>
      </c>
      <c r="D130" s="25">
        <v>855</v>
      </c>
      <c r="E130" s="14">
        <f aca="true" t="shared" si="17" ref="E130:E137">D130/C130</f>
        <v>1.06875</v>
      </c>
      <c r="F130" s="26">
        <v>1403</v>
      </c>
      <c r="G130" s="16">
        <f>D130/F130</f>
        <v>0.609408410548824</v>
      </c>
      <c r="H130" s="17">
        <v>80</v>
      </c>
      <c r="I130" s="14">
        <f>H130/D130</f>
        <v>0.0935672514619883</v>
      </c>
      <c r="J130" s="223" t="str">
        <f>J121</f>
        <v>Оценка выполнения будет возможна после проведения итоговой коллегии МЖКХ и доведения заданий на 2022 год</v>
      </c>
      <c r="K130" s="224"/>
    </row>
    <row r="131" spans="1:11" ht="23.25">
      <c r="A131" s="89" t="s">
        <v>34</v>
      </c>
      <c r="B131" s="12" t="s">
        <v>24</v>
      </c>
      <c r="C131" s="24">
        <v>257</v>
      </c>
      <c r="D131" s="24">
        <v>259</v>
      </c>
      <c r="E131" s="14">
        <f t="shared" si="17"/>
        <v>1.0077821011673151</v>
      </c>
      <c r="F131" s="26">
        <v>298</v>
      </c>
      <c r="G131" s="16">
        <f aca="true" t="shared" si="18" ref="G131:G137">D131/F131</f>
        <v>0.8691275167785235</v>
      </c>
      <c r="H131" s="17">
        <v>128</v>
      </c>
      <c r="I131" s="14">
        <f aca="true" t="shared" si="19" ref="I131:I137">H131/D131</f>
        <v>0.4942084942084942</v>
      </c>
      <c r="J131" s="225"/>
      <c r="K131" s="226"/>
    </row>
    <row r="132" spans="1:11" ht="23.25">
      <c r="A132" s="89" t="s">
        <v>35</v>
      </c>
      <c r="B132" s="12" t="s">
        <v>24</v>
      </c>
      <c r="C132" s="24">
        <v>230</v>
      </c>
      <c r="D132" s="24">
        <v>321</v>
      </c>
      <c r="E132" s="14">
        <f t="shared" si="17"/>
        <v>1.3956521739130434</v>
      </c>
      <c r="F132" s="26">
        <v>523</v>
      </c>
      <c r="G132" s="16">
        <f t="shared" si="18"/>
        <v>0.6137667304015296</v>
      </c>
      <c r="H132" s="17">
        <v>153</v>
      </c>
      <c r="I132" s="14">
        <f t="shared" si="19"/>
        <v>0.4766355140186916</v>
      </c>
      <c r="J132" s="225"/>
      <c r="K132" s="226"/>
    </row>
    <row r="133" spans="1:11" ht="23.25">
      <c r="A133" s="89" t="s">
        <v>36</v>
      </c>
      <c r="B133" s="12" t="s">
        <v>24</v>
      </c>
      <c r="C133" s="24">
        <v>678</v>
      </c>
      <c r="D133" s="24">
        <v>686</v>
      </c>
      <c r="E133" s="14">
        <f t="shared" si="17"/>
        <v>1.0117994100294985</v>
      </c>
      <c r="F133" s="26">
        <v>889</v>
      </c>
      <c r="G133" s="16">
        <f t="shared" si="18"/>
        <v>0.7716535433070866</v>
      </c>
      <c r="H133" s="17">
        <v>71</v>
      </c>
      <c r="I133" s="14">
        <f t="shared" si="19"/>
        <v>0.10349854227405247</v>
      </c>
      <c r="J133" s="225"/>
      <c r="K133" s="226"/>
    </row>
    <row r="134" spans="1:11" ht="23.25">
      <c r="A134" s="89" t="s">
        <v>37</v>
      </c>
      <c r="B134" s="12" t="s">
        <v>24</v>
      </c>
      <c r="C134" s="24">
        <v>86</v>
      </c>
      <c r="D134" s="24">
        <v>164</v>
      </c>
      <c r="E134" s="14">
        <f t="shared" si="17"/>
        <v>1.9069767441860466</v>
      </c>
      <c r="F134" s="26">
        <v>253</v>
      </c>
      <c r="G134" s="16">
        <f t="shared" si="18"/>
        <v>0.6482213438735178</v>
      </c>
      <c r="H134" s="17">
        <v>91</v>
      </c>
      <c r="I134" s="14">
        <f t="shared" si="19"/>
        <v>0.5548780487804879</v>
      </c>
      <c r="J134" s="225"/>
      <c r="K134" s="226"/>
    </row>
    <row r="135" spans="1:11" ht="23.25">
      <c r="A135" s="89" t="s">
        <v>38</v>
      </c>
      <c r="B135" s="12" t="s">
        <v>24</v>
      </c>
      <c r="C135" s="24">
        <v>321</v>
      </c>
      <c r="D135" s="24">
        <v>356</v>
      </c>
      <c r="E135" s="14">
        <f t="shared" si="17"/>
        <v>1.1090342679127725</v>
      </c>
      <c r="F135" s="26">
        <v>490</v>
      </c>
      <c r="G135" s="16">
        <f t="shared" si="18"/>
        <v>0.726530612244898</v>
      </c>
      <c r="H135" s="17">
        <v>126</v>
      </c>
      <c r="I135" s="14">
        <f t="shared" si="19"/>
        <v>0.3539325842696629</v>
      </c>
      <c r="J135" s="225"/>
      <c r="K135" s="226"/>
    </row>
    <row r="136" spans="1:67" s="3" customFormat="1" ht="23.25">
      <c r="A136" s="89" t="s">
        <v>39</v>
      </c>
      <c r="B136" s="12" t="s">
        <v>24</v>
      </c>
      <c r="C136" s="24">
        <v>738</v>
      </c>
      <c r="D136" s="24">
        <v>756</v>
      </c>
      <c r="E136" s="14">
        <f t="shared" si="17"/>
        <v>1.024390243902439</v>
      </c>
      <c r="F136" s="26">
        <v>790</v>
      </c>
      <c r="G136" s="16">
        <f t="shared" si="18"/>
        <v>0.9569620253164557</v>
      </c>
      <c r="H136" s="17">
        <v>740</v>
      </c>
      <c r="I136" s="14">
        <f t="shared" si="19"/>
        <v>0.9788359788359788</v>
      </c>
      <c r="J136" s="225"/>
      <c r="K136" s="226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</row>
    <row r="137" spans="1:67" s="67" customFormat="1" ht="23.25">
      <c r="A137" s="90" t="s">
        <v>1</v>
      </c>
      <c r="B137" s="47" t="s">
        <v>24</v>
      </c>
      <c r="C137" s="78">
        <f>C130+C131+C132+C133+C134+C135+C136</f>
        <v>3110</v>
      </c>
      <c r="D137" s="61">
        <f>D130+D131+D132+D133+D134+D135+D136</f>
        <v>3397</v>
      </c>
      <c r="E137" s="48">
        <f t="shared" si="17"/>
        <v>1.092282958199357</v>
      </c>
      <c r="F137" s="77">
        <f>SUM(F130:F136)</f>
        <v>4646</v>
      </c>
      <c r="G137" s="56">
        <f t="shared" si="18"/>
        <v>0.7311665949203616</v>
      </c>
      <c r="H137" s="57">
        <f>SUM(H130:H136)</f>
        <v>1389</v>
      </c>
      <c r="I137" s="48">
        <f t="shared" si="19"/>
        <v>0.4088901972328525</v>
      </c>
      <c r="J137" s="227"/>
      <c r="K137" s="22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s="7" customFormat="1" ht="20.25" customHeight="1" hidden="1">
      <c r="A138" s="235" t="s">
        <v>110</v>
      </c>
      <c r="B138" s="236"/>
      <c r="C138" s="236"/>
      <c r="D138" s="236"/>
      <c r="E138" s="236"/>
      <c r="F138" s="236"/>
      <c r="G138" s="236"/>
      <c r="H138" s="236"/>
      <c r="I138" s="236"/>
      <c r="J138" s="236"/>
      <c r="K138" s="237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</row>
    <row r="139" spans="1:67" s="7" customFormat="1" ht="20.25" customHeight="1">
      <c r="A139" s="235" t="s">
        <v>111</v>
      </c>
      <c r="B139" s="236"/>
      <c r="C139" s="236"/>
      <c r="D139" s="236"/>
      <c r="E139" s="236"/>
      <c r="F139" s="236"/>
      <c r="G139" s="236"/>
      <c r="H139" s="236"/>
      <c r="I139" s="236"/>
      <c r="J139" s="236"/>
      <c r="K139" s="237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</row>
    <row r="140" spans="1:67" s="8" customFormat="1" ht="22.5">
      <c r="A140" s="240" t="s">
        <v>20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:11" ht="23.25">
      <c r="A141" s="89" t="s">
        <v>33</v>
      </c>
      <c r="B141" s="12" t="s">
        <v>9</v>
      </c>
      <c r="C141" s="22">
        <v>0.28</v>
      </c>
      <c r="D141" s="22">
        <v>0.28</v>
      </c>
      <c r="E141" s="30" t="s">
        <v>100</v>
      </c>
      <c r="F141" s="22" t="s">
        <v>23</v>
      </c>
      <c r="G141" s="22" t="s">
        <v>23</v>
      </c>
      <c r="H141" s="22">
        <v>0.29</v>
      </c>
      <c r="I141" s="30" t="s">
        <v>97</v>
      </c>
      <c r="J141" s="22" t="s">
        <v>23</v>
      </c>
      <c r="K141" s="30" t="s">
        <v>22</v>
      </c>
    </row>
    <row r="142" spans="1:11" ht="23.25">
      <c r="A142" s="89" t="s">
        <v>34</v>
      </c>
      <c r="B142" s="12" t="s">
        <v>9</v>
      </c>
      <c r="C142" s="22">
        <v>0.3</v>
      </c>
      <c r="D142" s="22">
        <v>0.3</v>
      </c>
      <c r="E142" s="30" t="s">
        <v>100</v>
      </c>
      <c r="F142" s="22" t="s">
        <v>23</v>
      </c>
      <c r="G142" s="22" t="s">
        <v>23</v>
      </c>
      <c r="H142" s="22">
        <v>0.36</v>
      </c>
      <c r="I142" s="30" t="s">
        <v>98</v>
      </c>
      <c r="J142" s="22" t="s">
        <v>23</v>
      </c>
      <c r="K142" s="30" t="s">
        <v>22</v>
      </c>
    </row>
    <row r="143" spans="1:11" ht="23.25">
      <c r="A143" s="89" t="s">
        <v>35</v>
      </c>
      <c r="B143" s="12" t="s">
        <v>9</v>
      </c>
      <c r="C143" s="22">
        <v>0.23</v>
      </c>
      <c r="D143" s="22">
        <v>0.23</v>
      </c>
      <c r="E143" s="30" t="s">
        <v>100</v>
      </c>
      <c r="F143" s="22" t="s">
        <v>23</v>
      </c>
      <c r="G143" s="22" t="s">
        <v>23</v>
      </c>
      <c r="H143" s="22">
        <v>0.24</v>
      </c>
      <c r="I143" s="30" t="s">
        <v>97</v>
      </c>
      <c r="J143" s="22" t="s">
        <v>23</v>
      </c>
      <c r="K143" s="30" t="s">
        <v>22</v>
      </c>
    </row>
    <row r="144" spans="1:11" ht="23.25">
      <c r="A144" s="89" t="s">
        <v>36</v>
      </c>
      <c r="B144" s="12" t="s">
        <v>9</v>
      </c>
      <c r="C144" s="22">
        <v>0.3</v>
      </c>
      <c r="D144" s="22">
        <v>0.3</v>
      </c>
      <c r="E144" s="30" t="s">
        <v>100</v>
      </c>
      <c r="F144" s="22" t="s">
        <v>23</v>
      </c>
      <c r="G144" s="22" t="s">
        <v>23</v>
      </c>
      <c r="H144" s="22">
        <v>0.38</v>
      </c>
      <c r="I144" s="30" t="s">
        <v>99</v>
      </c>
      <c r="J144" s="22" t="s">
        <v>23</v>
      </c>
      <c r="K144" s="30" t="s">
        <v>22</v>
      </c>
    </row>
    <row r="145" spans="1:11" ht="23.25">
      <c r="A145" s="89" t="s">
        <v>37</v>
      </c>
      <c r="B145" s="12" t="s">
        <v>9</v>
      </c>
      <c r="C145" s="22">
        <v>0.24</v>
      </c>
      <c r="D145" s="22">
        <v>0.24</v>
      </c>
      <c r="E145" s="30" t="s">
        <v>100</v>
      </c>
      <c r="F145" s="22" t="s">
        <v>23</v>
      </c>
      <c r="G145" s="22" t="s">
        <v>23</v>
      </c>
      <c r="H145" s="22">
        <v>0.24</v>
      </c>
      <c r="I145" s="30" t="s">
        <v>100</v>
      </c>
      <c r="J145" s="22" t="s">
        <v>23</v>
      </c>
      <c r="K145" s="30" t="s">
        <v>22</v>
      </c>
    </row>
    <row r="146" spans="1:11" ht="23.25">
      <c r="A146" s="89" t="s">
        <v>38</v>
      </c>
      <c r="B146" s="12" t="s">
        <v>9</v>
      </c>
      <c r="C146" s="22">
        <v>0.26</v>
      </c>
      <c r="D146" s="22">
        <v>0.26</v>
      </c>
      <c r="E146" s="30" t="s">
        <v>100</v>
      </c>
      <c r="F146" s="22" t="s">
        <v>23</v>
      </c>
      <c r="G146" s="22" t="s">
        <v>23</v>
      </c>
      <c r="H146" s="22">
        <v>0.27</v>
      </c>
      <c r="I146" s="30" t="s">
        <v>97</v>
      </c>
      <c r="J146" s="22" t="s">
        <v>23</v>
      </c>
      <c r="K146" s="30" t="s">
        <v>22</v>
      </c>
    </row>
    <row r="147" spans="1:11" ht="23.25">
      <c r="A147" s="89" t="s">
        <v>39</v>
      </c>
      <c r="B147" s="12" t="s">
        <v>9</v>
      </c>
      <c r="C147" s="22">
        <v>0.28</v>
      </c>
      <c r="D147" s="22">
        <v>0.28</v>
      </c>
      <c r="E147" s="30" t="s">
        <v>100</v>
      </c>
      <c r="F147" s="22" t="s">
        <v>23</v>
      </c>
      <c r="G147" s="22" t="s">
        <v>23</v>
      </c>
      <c r="H147" s="22">
        <v>0.28</v>
      </c>
      <c r="I147" s="30" t="s">
        <v>100</v>
      </c>
      <c r="J147" s="22" t="s">
        <v>23</v>
      </c>
      <c r="K147" s="30" t="s">
        <v>22</v>
      </c>
    </row>
    <row r="148" spans="1:67" s="51" customFormat="1" ht="22.5">
      <c r="A148" s="90" t="s">
        <v>1</v>
      </c>
      <c r="B148" s="47" t="s">
        <v>9</v>
      </c>
      <c r="C148" s="79">
        <v>0.27</v>
      </c>
      <c r="D148" s="79">
        <v>0.27</v>
      </c>
      <c r="E148" s="72" t="s">
        <v>100</v>
      </c>
      <c r="F148" s="79" t="s">
        <v>23</v>
      </c>
      <c r="G148" s="79" t="s">
        <v>23</v>
      </c>
      <c r="H148" s="79">
        <v>0.29</v>
      </c>
      <c r="I148" s="72" t="s">
        <v>101</v>
      </c>
      <c r="J148" s="79" t="s">
        <v>23</v>
      </c>
      <c r="K148" s="72" t="s">
        <v>22</v>
      </c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</row>
    <row r="149" spans="1:67" s="8" customFormat="1" ht="22.5">
      <c r="A149" s="240" t="s">
        <v>47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:11" ht="23.25">
      <c r="A150" s="89" t="s">
        <v>33</v>
      </c>
      <c r="B150" s="12" t="s">
        <v>0</v>
      </c>
      <c r="C150" s="13">
        <f>C160+C169+C178+C187+C196+C205</f>
        <v>105.69999999999999</v>
      </c>
      <c r="D150" s="19">
        <f aca="true" t="shared" si="20" ref="D150:D156">D160+D169+D178+D187+D196+D205</f>
        <v>105.82333333333331</v>
      </c>
      <c r="E150" s="14">
        <f aca="true" t="shared" si="21" ref="E150:E157">D150/C150</f>
        <v>1.0011668243456322</v>
      </c>
      <c r="F150" s="15">
        <f aca="true" t="shared" si="22" ref="F150:F157">F160+F169+F178+F187+F196+F205</f>
        <v>101.92999999999999</v>
      </c>
      <c r="G150" s="16">
        <f>D150/F150</f>
        <v>1.0381961476830504</v>
      </c>
      <c r="H150" s="13">
        <f aca="true" t="shared" si="23" ref="H150:H157">H160+H169+H178+H187+H196+H205</f>
        <v>106.5</v>
      </c>
      <c r="I150" s="14">
        <f>H150/D150</f>
        <v>1.0063943049736985</v>
      </c>
      <c r="J150" s="13">
        <f aca="true" t="shared" si="24" ref="J150:J156">J160+J169+J178+J187+J196+J205</f>
        <v>8.875000000000002</v>
      </c>
      <c r="K150" s="14">
        <f aca="true" t="shared" si="25" ref="K150:K157">J150/H150</f>
        <v>0.08333333333333336</v>
      </c>
    </row>
    <row r="151" spans="1:11" ht="23.25">
      <c r="A151" s="89" t="s">
        <v>34</v>
      </c>
      <c r="B151" s="12" t="s">
        <v>0</v>
      </c>
      <c r="C151" s="13">
        <f aca="true" t="shared" si="26" ref="C151:C156">C161+C170+C179+C188+C197+C206</f>
        <v>92.6</v>
      </c>
      <c r="D151" s="19">
        <f t="shared" si="20"/>
        <v>93.39600000000002</v>
      </c>
      <c r="E151" s="14">
        <f t="shared" si="21"/>
        <v>1.0085961123110154</v>
      </c>
      <c r="F151" s="15">
        <f t="shared" si="22"/>
        <v>85.18999999999998</v>
      </c>
      <c r="G151" s="16">
        <f aca="true" t="shared" si="27" ref="G151:G157">D151/F151</f>
        <v>1.096325859842705</v>
      </c>
      <c r="H151" s="13">
        <f t="shared" si="23"/>
        <v>98.2</v>
      </c>
      <c r="I151" s="14">
        <f aca="true" t="shared" si="28" ref="I151:I157">H151/D151</f>
        <v>1.0514368923722641</v>
      </c>
      <c r="J151" s="13">
        <f t="shared" si="24"/>
        <v>8.183333333333335</v>
      </c>
      <c r="K151" s="14">
        <f t="shared" si="25"/>
        <v>0.08333333333333336</v>
      </c>
    </row>
    <row r="152" spans="1:11" ht="23.25">
      <c r="A152" s="89" t="s">
        <v>35</v>
      </c>
      <c r="B152" s="12" t="s">
        <v>0</v>
      </c>
      <c r="C152" s="13">
        <f t="shared" si="26"/>
        <v>107.1</v>
      </c>
      <c r="D152" s="19">
        <f t="shared" si="20"/>
        <v>117.36</v>
      </c>
      <c r="E152" s="14">
        <f t="shared" si="21"/>
        <v>1.0957983193277312</v>
      </c>
      <c r="F152" s="15">
        <f t="shared" si="22"/>
        <v>119.21</v>
      </c>
      <c r="G152" s="16">
        <f t="shared" si="27"/>
        <v>0.9844811676872746</v>
      </c>
      <c r="H152" s="13">
        <f t="shared" si="23"/>
        <v>108</v>
      </c>
      <c r="I152" s="14">
        <f t="shared" si="28"/>
        <v>0.9202453987730062</v>
      </c>
      <c r="J152" s="13">
        <f t="shared" si="24"/>
        <v>9</v>
      </c>
      <c r="K152" s="14">
        <f t="shared" si="25"/>
        <v>0.08333333333333333</v>
      </c>
    </row>
    <row r="153" spans="1:11" ht="23.25">
      <c r="A153" s="89" t="s">
        <v>36</v>
      </c>
      <c r="B153" s="12" t="s">
        <v>0</v>
      </c>
      <c r="C153" s="13">
        <f t="shared" si="26"/>
        <v>87.1</v>
      </c>
      <c r="D153" s="19">
        <f t="shared" si="20"/>
        <v>89.23066666666666</v>
      </c>
      <c r="E153" s="14">
        <f t="shared" si="21"/>
        <v>1.024462303865289</v>
      </c>
      <c r="F153" s="15">
        <f t="shared" si="22"/>
        <v>88.54</v>
      </c>
      <c r="G153" s="16">
        <f t="shared" si="27"/>
        <v>1.0078006174233867</v>
      </c>
      <c r="H153" s="13">
        <f t="shared" si="23"/>
        <v>89.1</v>
      </c>
      <c r="I153" s="14">
        <f t="shared" si="28"/>
        <v>0.9985356305007247</v>
      </c>
      <c r="J153" s="13">
        <f t="shared" si="24"/>
        <v>7.425000000000001</v>
      </c>
      <c r="K153" s="14">
        <f t="shared" si="25"/>
        <v>0.08333333333333334</v>
      </c>
    </row>
    <row r="154" spans="1:11" ht="23.25">
      <c r="A154" s="89" t="s">
        <v>37</v>
      </c>
      <c r="B154" s="12" t="s">
        <v>0</v>
      </c>
      <c r="C154" s="13">
        <f t="shared" si="26"/>
        <v>99.5</v>
      </c>
      <c r="D154" s="19">
        <f t="shared" si="20"/>
        <v>99.968</v>
      </c>
      <c r="E154" s="14">
        <f t="shared" si="21"/>
        <v>1.0047035175879397</v>
      </c>
      <c r="F154" s="15">
        <f t="shared" si="22"/>
        <v>92.64</v>
      </c>
      <c r="G154" s="16">
        <f t="shared" si="27"/>
        <v>1.0791018998272885</v>
      </c>
      <c r="H154" s="13">
        <f t="shared" si="23"/>
        <v>100.30000000000001</v>
      </c>
      <c r="I154" s="14">
        <f t="shared" si="28"/>
        <v>1.0033210627400768</v>
      </c>
      <c r="J154" s="13">
        <f t="shared" si="24"/>
        <v>8.358333333333334</v>
      </c>
      <c r="K154" s="14">
        <f t="shared" si="25"/>
        <v>0.08333333333333333</v>
      </c>
    </row>
    <row r="155" spans="1:11" ht="23.25">
      <c r="A155" s="89" t="s">
        <v>38</v>
      </c>
      <c r="B155" s="12" t="s">
        <v>0</v>
      </c>
      <c r="C155" s="13">
        <f t="shared" si="26"/>
        <v>89.19999999999999</v>
      </c>
      <c r="D155" s="19">
        <f t="shared" si="20"/>
        <v>91.49000000000001</v>
      </c>
      <c r="E155" s="14">
        <f t="shared" si="21"/>
        <v>1.0256726457399106</v>
      </c>
      <c r="F155" s="15">
        <f t="shared" si="22"/>
        <v>96.58</v>
      </c>
      <c r="G155" s="16">
        <f t="shared" si="27"/>
        <v>0.9472975771381239</v>
      </c>
      <c r="H155" s="13">
        <f t="shared" si="23"/>
        <v>90</v>
      </c>
      <c r="I155" s="14">
        <f t="shared" si="28"/>
        <v>0.9837140671111596</v>
      </c>
      <c r="J155" s="13">
        <f t="shared" si="24"/>
        <v>7.500000000000001</v>
      </c>
      <c r="K155" s="14">
        <f t="shared" si="25"/>
        <v>0.08333333333333334</v>
      </c>
    </row>
    <row r="156" spans="1:11" ht="23.25">
      <c r="A156" s="89" t="s">
        <v>39</v>
      </c>
      <c r="B156" s="12" t="s">
        <v>0</v>
      </c>
      <c r="C156" s="13">
        <f t="shared" si="26"/>
        <v>199.39999999999998</v>
      </c>
      <c r="D156" s="19">
        <f t="shared" si="20"/>
        <v>183.51866666666666</v>
      </c>
      <c r="E156" s="14">
        <f t="shared" si="21"/>
        <v>0.9203543965229021</v>
      </c>
      <c r="F156" s="15">
        <f t="shared" si="22"/>
        <v>205.79999999999998</v>
      </c>
      <c r="G156" s="16">
        <f t="shared" si="27"/>
        <v>0.8917330741820538</v>
      </c>
      <c r="H156" s="13">
        <f t="shared" si="23"/>
        <v>200.10000000000005</v>
      </c>
      <c r="I156" s="14">
        <f t="shared" si="28"/>
        <v>1.0903522984037957</v>
      </c>
      <c r="J156" s="13">
        <f t="shared" si="24"/>
        <v>16.675</v>
      </c>
      <c r="K156" s="14">
        <f t="shared" si="25"/>
        <v>0.08333333333333331</v>
      </c>
    </row>
    <row r="157" spans="1:67" s="67" customFormat="1" ht="23.25">
      <c r="A157" s="90" t="s">
        <v>1</v>
      </c>
      <c r="B157" s="47" t="s">
        <v>0</v>
      </c>
      <c r="C157" s="75">
        <f>C167+C176+C185+C194+C203+C212</f>
        <v>780.6</v>
      </c>
      <c r="D157" s="75">
        <f>SUM(D150:D156)</f>
        <v>780.7866666666666</v>
      </c>
      <c r="E157" s="48">
        <f t="shared" si="21"/>
        <v>1.0002391322913997</v>
      </c>
      <c r="F157" s="76">
        <f t="shared" si="22"/>
        <v>789.8899999999999</v>
      </c>
      <c r="G157" s="56">
        <f t="shared" si="27"/>
        <v>0.9884751885283606</v>
      </c>
      <c r="H157" s="75">
        <f t="shared" si="23"/>
        <v>792.2</v>
      </c>
      <c r="I157" s="48">
        <f t="shared" si="28"/>
        <v>1.014617735958606</v>
      </c>
      <c r="J157" s="75">
        <f>SUM(J150:J156)</f>
        <v>66.01666666666667</v>
      </c>
      <c r="K157" s="48">
        <f t="shared" si="25"/>
        <v>0.08333333333333333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s="8" customFormat="1" ht="22.5">
      <c r="A158" s="240" t="s">
        <v>7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s="8" customFormat="1" ht="22.5">
      <c r="A159" s="240" t="s">
        <v>6</v>
      </c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11" ht="23.25">
      <c r="A160" s="89" t="s">
        <v>33</v>
      </c>
      <c r="B160" s="12" t="s">
        <v>0</v>
      </c>
      <c r="C160" s="13">
        <v>47.8</v>
      </c>
      <c r="D160" s="13">
        <v>49.66</v>
      </c>
      <c r="E160" s="14">
        <f aca="true" t="shared" si="29" ref="E160:E167">D160/C160</f>
        <v>1.0389121338912133</v>
      </c>
      <c r="F160" s="15">
        <v>48.12</v>
      </c>
      <c r="G160" s="16">
        <f>D160/F160</f>
        <v>1.0320033250207814</v>
      </c>
      <c r="H160" s="17">
        <v>47.9</v>
      </c>
      <c r="I160" s="14">
        <f>H160/D160</f>
        <v>0.9645590012082159</v>
      </c>
      <c r="J160" s="13">
        <v>3.9916666666666667</v>
      </c>
      <c r="K160" s="14">
        <f aca="true" t="shared" si="30" ref="K160:K167">J160/H160</f>
        <v>0.08333333333333334</v>
      </c>
    </row>
    <row r="161" spans="1:11" ht="23.25">
      <c r="A161" s="89" t="s">
        <v>34</v>
      </c>
      <c r="B161" s="12" t="s">
        <v>0</v>
      </c>
      <c r="C161" s="13">
        <v>43.2</v>
      </c>
      <c r="D161" s="13">
        <v>46.980000000000004</v>
      </c>
      <c r="E161" s="14">
        <f t="shared" si="29"/>
        <v>1.0875</v>
      </c>
      <c r="F161" s="15">
        <v>41.41</v>
      </c>
      <c r="G161" s="16">
        <f aca="true" t="shared" si="31" ref="G161:G167">D161/F161</f>
        <v>1.1345085728085005</v>
      </c>
      <c r="H161" s="17">
        <v>44.7</v>
      </c>
      <c r="I161" s="14">
        <f aca="true" t="shared" si="32" ref="I161:I167">H161/D161</f>
        <v>0.9514687100893997</v>
      </c>
      <c r="J161" s="13">
        <v>3.725</v>
      </c>
      <c r="K161" s="14">
        <f t="shared" si="30"/>
        <v>0.08333333333333333</v>
      </c>
    </row>
    <row r="162" spans="1:11" ht="23.25">
      <c r="A162" s="89" t="s">
        <v>35</v>
      </c>
      <c r="B162" s="12" t="s">
        <v>0</v>
      </c>
      <c r="C162" s="13">
        <v>48.5</v>
      </c>
      <c r="D162" s="13">
        <v>50.67</v>
      </c>
      <c r="E162" s="14">
        <f t="shared" si="29"/>
        <v>1.044742268041237</v>
      </c>
      <c r="F162" s="15">
        <v>50.38</v>
      </c>
      <c r="G162" s="16">
        <f t="shared" si="31"/>
        <v>1.0057562524811432</v>
      </c>
      <c r="H162" s="17">
        <v>48.7</v>
      </c>
      <c r="I162" s="14">
        <f t="shared" si="32"/>
        <v>0.9611209788829682</v>
      </c>
      <c r="J162" s="13">
        <v>4.058333333333334</v>
      </c>
      <c r="K162" s="14">
        <f t="shared" si="30"/>
        <v>0.08333333333333333</v>
      </c>
    </row>
    <row r="163" spans="1:11" ht="23.25">
      <c r="A163" s="89" t="s">
        <v>36</v>
      </c>
      <c r="B163" s="12" t="s">
        <v>0</v>
      </c>
      <c r="C163" s="13">
        <v>38.4</v>
      </c>
      <c r="D163" s="13">
        <v>38.772000000000006</v>
      </c>
      <c r="E163" s="14">
        <f t="shared" si="29"/>
        <v>1.0096875000000003</v>
      </c>
      <c r="F163" s="15">
        <v>39.01</v>
      </c>
      <c r="G163" s="16">
        <f t="shared" si="31"/>
        <v>0.9938990002563447</v>
      </c>
      <c r="H163" s="17">
        <v>38.9</v>
      </c>
      <c r="I163" s="14">
        <f t="shared" si="32"/>
        <v>1.0033013514907663</v>
      </c>
      <c r="J163" s="13">
        <v>3.2416666666666667</v>
      </c>
      <c r="K163" s="14">
        <f t="shared" si="30"/>
        <v>0.08333333333333334</v>
      </c>
    </row>
    <row r="164" spans="1:11" ht="23.25">
      <c r="A164" s="89" t="s">
        <v>37</v>
      </c>
      <c r="B164" s="12" t="s">
        <v>0</v>
      </c>
      <c r="C164" s="13">
        <v>45</v>
      </c>
      <c r="D164" s="13">
        <v>47.568</v>
      </c>
      <c r="E164" s="14">
        <f t="shared" si="29"/>
        <v>1.0570666666666666</v>
      </c>
      <c r="F164" s="15">
        <v>40.07</v>
      </c>
      <c r="G164" s="16">
        <f t="shared" si="31"/>
        <v>1.187122535562765</v>
      </c>
      <c r="H164" s="17">
        <v>45.1</v>
      </c>
      <c r="I164" s="14">
        <f t="shared" si="32"/>
        <v>0.948116380760175</v>
      </c>
      <c r="J164" s="13">
        <v>3.7583333333333333</v>
      </c>
      <c r="K164" s="14">
        <f t="shared" si="30"/>
        <v>0.08333333333333333</v>
      </c>
    </row>
    <row r="165" spans="1:11" ht="23.25">
      <c r="A165" s="89" t="s">
        <v>38</v>
      </c>
      <c r="B165" s="12" t="s">
        <v>0</v>
      </c>
      <c r="C165" s="13">
        <v>39.5</v>
      </c>
      <c r="D165" s="13">
        <v>38.69</v>
      </c>
      <c r="E165" s="131">
        <f t="shared" si="29"/>
        <v>0.9794936708860759</v>
      </c>
      <c r="F165" s="15">
        <v>40.92</v>
      </c>
      <c r="G165" s="16">
        <f t="shared" si="31"/>
        <v>0.9455034213098729</v>
      </c>
      <c r="H165" s="17">
        <v>39.6</v>
      </c>
      <c r="I165" s="14">
        <f t="shared" si="32"/>
        <v>1.023520289480486</v>
      </c>
      <c r="J165" s="13">
        <v>3.3000000000000003</v>
      </c>
      <c r="K165" s="14">
        <f t="shared" si="30"/>
        <v>0.08333333333333334</v>
      </c>
    </row>
    <row r="166" spans="1:67" s="7" customFormat="1" ht="23.25">
      <c r="A166" s="89" t="s">
        <v>39</v>
      </c>
      <c r="B166" s="12" t="s">
        <v>0</v>
      </c>
      <c r="C166" s="13">
        <v>126.1</v>
      </c>
      <c r="D166" s="13">
        <v>110</v>
      </c>
      <c r="E166" s="131">
        <f t="shared" si="29"/>
        <v>0.8723235527359239</v>
      </c>
      <c r="F166" s="15">
        <v>134.69</v>
      </c>
      <c r="G166" s="16">
        <f t="shared" si="31"/>
        <v>0.8166901774445022</v>
      </c>
      <c r="H166" s="17">
        <v>126.2</v>
      </c>
      <c r="I166" s="14">
        <f t="shared" si="32"/>
        <v>1.1472727272727272</v>
      </c>
      <c r="J166" s="13">
        <v>10.516666666666667</v>
      </c>
      <c r="K166" s="14">
        <f t="shared" si="30"/>
        <v>0.08333333333333334</v>
      </c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</row>
    <row r="167" spans="1:67" s="67" customFormat="1" ht="23.25">
      <c r="A167" s="90" t="s">
        <v>1</v>
      </c>
      <c r="B167" s="47" t="s">
        <v>0</v>
      </c>
      <c r="C167" s="75">
        <f>SUM(C160:C166)</f>
        <v>388.5</v>
      </c>
      <c r="D167" s="75">
        <f>SUM(D160:D166)</f>
        <v>382.34</v>
      </c>
      <c r="E167" s="132">
        <f t="shared" si="29"/>
        <v>0.9841441441441441</v>
      </c>
      <c r="F167" s="76">
        <f>SUM(F160:F166)</f>
        <v>394.59999999999997</v>
      </c>
      <c r="G167" s="56">
        <f t="shared" si="31"/>
        <v>0.968930562595033</v>
      </c>
      <c r="H167" s="57">
        <f>SUM(H160:H166)</f>
        <v>391.1</v>
      </c>
      <c r="I167" s="48">
        <f t="shared" si="32"/>
        <v>1.022911544698436</v>
      </c>
      <c r="J167" s="57">
        <f>SUM(J160:J166)</f>
        <v>32.59166666666667</v>
      </c>
      <c r="K167" s="48">
        <f t="shared" si="30"/>
        <v>0.08333333333333333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s="8" customFormat="1" ht="22.5">
      <c r="A168" s="240" t="s">
        <v>5</v>
      </c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11" ht="23.25">
      <c r="A169" s="89" t="s">
        <v>33</v>
      </c>
      <c r="B169" s="12" t="s">
        <v>0</v>
      </c>
      <c r="C169" s="13">
        <v>29.4</v>
      </c>
      <c r="D169" s="13">
        <v>25.82</v>
      </c>
      <c r="E169" s="131">
        <f aca="true" t="shared" si="33" ref="E169:E176">D169/C169</f>
        <v>0.8782312925170068</v>
      </c>
      <c r="F169" s="15">
        <v>25.23</v>
      </c>
      <c r="G169" s="16">
        <f>D169/F169</f>
        <v>1.0233848592944907</v>
      </c>
      <c r="H169" s="17">
        <v>29.6</v>
      </c>
      <c r="I169" s="14">
        <f>H169/D169</f>
        <v>1.1463981409759876</v>
      </c>
      <c r="J169" s="13">
        <v>2.466666666666667</v>
      </c>
      <c r="K169" s="14">
        <f aca="true" t="shared" si="34" ref="K169:K176">J169/H169</f>
        <v>0.08333333333333333</v>
      </c>
    </row>
    <row r="170" spans="1:11" ht="23.25">
      <c r="A170" s="89" t="s">
        <v>34</v>
      </c>
      <c r="B170" s="12" t="s">
        <v>0</v>
      </c>
      <c r="C170" s="13">
        <v>24.4</v>
      </c>
      <c r="D170" s="13">
        <v>21.624000000000002</v>
      </c>
      <c r="E170" s="131">
        <f t="shared" si="33"/>
        <v>0.8862295081967214</v>
      </c>
      <c r="F170" s="15">
        <v>20.97</v>
      </c>
      <c r="G170" s="16">
        <f aca="true" t="shared" si="35" ref="G170:G176">D170/F170</f>
        <v>1.0311874105865524</v>
      </c>
      <c r="H170" s="17">
        <v>25</v>
      </c>
      <c r="I170" s="14">
        <f aca="true" t="shared" si="36" ref="I170:I176">H170/D170</f>
        <v>1.1561228264890862</v>
      </c>
      <c r="J170" s="13">
        <v>2.0833333333333335</v>
      </c>
      <c r="K170" s="14">
        <f t="shared" si="34"/>
        <v>0.08333333333333334</v>
      </c>
    </row>
    <row r="171" spans="1:11" ht="23.25">
      <c r="A171" s="89" t="s">
        <v>35</v>
      </c>
      <c r="B171" s="12" t="s">
        <v>0</v>
      </c>
      <c r="C171" s="13">
        <v>29.7</v>
      </c>
      <c r="D171" s="13">
        <v>31.03</v>
      </c>
      <c r="E171" s="14">
        <f t="shared" si="33"/>
        <v>1.0447811447811448</v>
      </c>
      <c r="F171" s="15">
        <v>35.68</v>
      </c>
      <c r="G171" s="16">
        <f t="shared" si="35"/>
        <v>0.8696748878923767</v>
      </c>
      <c r="H171" s="17">
        <v>29.9</v>
      </c>
      <c r="I171" s="14">
        <f t="shared" si="36"/>
        <v>0.9635836287463744</v>
      </c>
      <c r="J171" s="13">
        <v>2.4916666666666667</v>
      </c>
      <c r="K171" s="14">
        <f t="shared" si="34"/>
        <v>0.08333333333333334</v>
      </c>
    </row>
    <row r="172" spans="1:11" ht="23.25">
      <c r="A172" s="89" t="s">
        <v>36</v>
      </c>
      <c r="B172" s="12" t="s">
        <v>0</v>
      </c>
      <c r="C172" s="13">
        <v>25.1</v>
      </c>
      <c r="D172" s="13">
        <v>26.483999999999998</v>
      </c>
      <c r="E172" s="14">
        <f t="shared" si="33"/>
        <v>1.0551394422310756</v>
      </c>
      <c r="F172" s="15">
        <v>25.6</v>
      </c>
      <c r="G172" s="16">
        <f t="shared" si="35"/>
        <v>1.03453125</v>
      </c>
      <c r="H172" s="17">
        <v>25.4</v>
      </c>
      <c r="I172" s="14">
        <f t="shared" si="36"/>
        <v>0.9590696269445703</v>
      </c>
      <c r="J172" s="13">
        <v>2.1166666666666667</v>
      </c>
      <c r="K172" s="14">
        <f t="shared" si="34"/>
        <v>0.08333333333333334</v>
      </c>
    </row>
    <row r="173" spans="1:11" ht="23.25">
      <c r="A173" s="89" t="s">
        <v>37</v>
      </c>
      <c r="B173" s="12" t="s">
        <v>0</v>
      </c>
      <c r="C173" s="13">
        <v>24.6</v>
      </c>
      <c r="D173" s="13">
        <v>21.024</v>
      </c>
      <c r="E173" s="131">
        <f t="shared" si="33"/>
        <v>0.8546341463414634</v>
      </c>
      <c r="F173" s="15">
        <v>23.7</v>
      </c>
      <c r="G173" s="16">
        <f t="shared" si="35"/>
        <v>0.8870886075949368</v>
      </c>
      <c r="H173" s="17">
        <v>24.8</v>
      </c>
      <c r="I173" s="14">
        <f t="shared" si="36"/>
        <v>1.1796042617960425</v>
      </c>
      <c r="J173" s="13">
        <v>2.066666666666667</v>
      </c>
      <c r="K173" s="14">
        <f t="shared" si="34"/>
        <v>0.08333333333333334</v>
      </c>
    </row>
    <row r="174" spans="1:11" ht="23.25">
      <c r="A174" s="89" t="s">
        <v>38</v>
      </c>
      <c r="B174" s="12" t="s">
        <v>0</v>
      </c>
      <c r="C174" s="13">
        <v>25.1</v>
      </c>
      <c r="D174" s="13">
        <v>26.68</v>
      </c>
      <c r="E174" s="14">
        <f t="shared" si="33"/>
        <v>1.0629482071713148</v>
      </c>
      <c r="F174" s="15">
        <v>27.24</v>
      </c>
      <c r="G174" s="16">
        <f t="shared" si="35"/>
        <v>0.9794419970631425</v>
      </c>
      <c r="H174" s="17">
        <v>25.3</v>
      </c>
      <c r="I174" s="14">
        <f t="shared" si="36"/>
        <v>0.9482758620689655</v>
      </c>
      <c r="J174" s="13">
        <v>2.1083333333333334</v>
      </c>
      <c r="K174" s="14">
        <f t="shared" si="34"/>
        <v>0.08333333333333333</v>
      </c>
    </row>
    <row r="175" spans="1:67" s="7" customFormat="1" ht="23.25">
      <c r="A175" s="89" t="s">
        <v>39</v>
      </c>
      <c r="B175" s="12" t="s">
        <v>0</v>
      </c>
      <c r="C175" s="13">
        <v>34</v>
      </c>
      <c r="D175" s="13">
        <v>31.8</v>
      </c>
      <c r="E175" s="131">
        <f t="shared" si="33"/>
        <v>0.9352941176470588</v>
      </c>
      <c r="F175" s="15">
        <v>30.5</v>
      </c>
      <c r="G175" s="16">
        <f t="shared" si="35"/>
        <v>1.042622950819672</v>
      </c>
      <c r="H175" s="17">
        <v>34.1</v>
      </c>
      <c r="I175" s="14">
        <f t="shared" si="36"/>
        <v>1.0723270440251573</v>
      </c>
      <c r="J175" s="13">
        <v>2.841666666666667</v>
      </c>
      <c r="K175" s="14">
        <f t="shared" si="34"/>
        <v>0.08333333333333333</v>
      </c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</row>
    <row r="176" spans="1:67" s="67" customFormat="1" ht="23.25">
      <c r="A176" s="90" t="s">
        <v>1</v>
      </c>
      <c r="B176" s="47" t="s">
        <v>0</v>
      </c>
      <c r="C176" s="75">
        <f>SUM(C169:C175)</f>
        <v>192.29999999999998</v>
      </c>
      <c r="D176" s="75">
        <f>SUM(D169:D175)</f>
        <v>184.46200000000002</v>
      </c>
      <c r="E176" s="132">
        <f t="shared" si="33"/>
        <v>0.9592407696307854</v>
      </c>
      <c r="F176" s="76">
        <f>SUM(F169:F175)</f>
        <v>188.92</v>
      </c>
      <c r="G176" s="56">
        <f t="shared" si="35"/>
        <v>0.9764027101418592</v>
      </c>
      <c r="H176" s="57">
        <f>SUM(H169:H175)</f>
        <v>194.10000000000002</v>
      </c>
      <c r="I176" s="48">
        <f t="shared" si="36"/>
        <v>1.0522492437466795</v>
      </c>
      <c r="J176" s="57">
        <f>SUM(J169:J175)</f>
        <v>16.175000000000004</v>
      </c>
      <c r="K176" s="48">
        <f t="shared" si="34"/>
        <v>0.08333333333333334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s="8" customFormat="1" ht="22.5">
      <c r="A177" s="240" t="s">
        <v>4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11" ht="23.25">
      <c r="A178" s="89" t="s">
        <v>33</v>
      </c>
      <c r="B178" s="12" t="s">
        <v>0</v>
      </c>
      <c r="C178" s="13">
        <v>15.2</v>
      </c>
      <c r="D178" s="13">
        <v>15.72</v>
      </c>
      <c r="E178" s="14">
        <f aca="true" t="shared" si="37" ref="E178:E185">D178/C178</f>
        <v>1.0342105263157895</v>
      </c>
      <c r="F178" s="15">
        <v>14.7</v>
      </c>
      <c r="G178" s="16">
        <f>D178/F178</f>
        <v>1.069387755102041</v>
      </c>
      <c r="H178" s="17">
        <v>15.7</v>
      </c>
      <c r="I178" s="14">
        <f>H178/D178</f>
        <v>0.9987277353689566</v>
      </c>
      <c r="J178" s="13">
        <v>1.3083333333333333</v>
      </c>
      <c r="K178" s="14">
        <f aca="true" t="shared" si="38" ref="K178:K185">J178/H178</f>
        <v>0.08333333333333334</v>
      </c>
    </row>
    <row r="179" spans="1:11" ht="23.25">
      <c r="A179" s="89" t="s">
        <v>34</v>
      </c>
      <c r="B179" s="12" t="s">
        <v>0</v>
      </c>
      <c r="C179" s="13">
        <v>12.1</v>
      </c>
      <c r="D179" s="13">
        <v>11</v>
      </c>
      <c r="E179" s="131">
        <f t="shared" si="37"/>
        <v>0.9090909090909092</v>
      </c>
      <c r="F179" s="15">
        <v>9.38</v>
      </c>
      <c r="G179" s="16">
        <f aca="true" t="shared" si="39" ref="G179:G185">D179/F179</f>
        <v>1.1727078891257994</v>
      </c>
      <c r="H179" s="17">
        <v>15.3</v>
      </c>
      <c r="I179" s="14">
        <f aca="true" t="shared" si="40" ref="I179:I185">H179/D179</f>
        <v>1.3909090909090909</v>
      </c>
      <c r="J179" s="13">
        <v>1.2750000000000001</v>
      </c>
      <c r="K179" s="14">
        <f t="shared" si="38"/>
        <v>0.08333333333333334</v>
      </c>
    </row>
    <row r="180" spans="1:11" ht="23.25">
      <c r="A180" s="89" t="s">
        <v>35</v>
      </c>
      <c r="B180" s="12" t="s">
        <v>0</v>
      </c>
      <c r="C180" s="13">
        <v>14.8</v>
      </c>
      <c r="D180" s="13">
        <v>20.62</v>
      </c>
      <c r="E180" s="14">
        <f t="shared" si="37"/>
        <v>1.3932432432432433</v>
      </c>
      <c r="F180" s="15">
        <v>18.28</v>
      </c>
      <c r="G180" s="16">
        <f t="shared" si="39"/>
        <v>1.1280087527352298</v>
      </c>
      <c r="H180" s="17">
        <v>15</v>
      </c>
      <c r="I180" s="14">
        <f t="shared" si="40"/>
        <v>0.7274490785645005</v>
      </c>
      <c r="J180" s="13">
        <v>1.25</v>
      </c>
      <c r="K180" s="14">
        <f t="shared" si="38"/>
        <v>0.08333333333333333</v>
      </c>
    </row>
    <row r="181" spans="1:11" ht="23.25">
      <c r="A181" s="89" t="s">
        <v>36</v>
      </c>
      <c r="B181" s="12" t="s">
        <v>0</v>
      </c>
      <c r="C181" s="13">
        <v>11.1</v>
      </c>
      <c r="D181" s="13">
        <v>11.196000000000002</v>
      </c>
      <c r="E181" s="14">
        <f t="shared" si="37"/>
        <v>1.0086486486486488</v>
      </c>
      <c r="F181" s="15">
        <v>10.95</v>
      </c>
      <c r="G181" s="16">
        <f t="shared" si="39"/>
        <v>1.0224657534246577</v>
      </c>
      <c r="H181" s="17">
        <v>12</v>
      </c>
      <c r="I181" s="14">
        <f t="shared" si="40"/>
        <v>1.0718113612004285</v>
      </c>
      <c r="J181" s="13">
        <v>1</v>
      </c>
      <c r="K181" s="14">
        <f t="shared" si="38"/>
        <v>0.08333333333333333</v>
      </c>
    </row>
    <row r="182" spans="1:11" ht="23.25">
      <c r="A182" s="89" t="s">
        <v>37</v>
      </c>
      <c r="B182" s="12" t="s">
        <v>0</v>
      </c>
      <c r="C182" s="13">
        <v>16.4</v>
      </c>
      <c r="D182" s="13">
        <v>16.4</v>
      </c>
      <c r="E182" s="14">
        <f t="shared" si="37"/>
        <v>1</v>
      </c>
      <c r="F182" s="15">
        <v>15.29</v>
      </c>
      <c r="G182" s="16">
        <f t="shared" si="39"/>
        <v>1.0725964682799214</v>
      </c>
      <c r="H182" s="17">
        <v>16.6</v>
      </c>
      <c r="I182" s="14">
        <f t="shared" si="40"/>
        <v>1.0121951219512197</v>
      </c>
      <c r="J182" s="13">
        <v>1.3833333333333335</v>
      </c>
      <c r="K182" s="14">
        <f t="shared" si="38"/>
        <v>0.08333333333333334</v>
      </c>
    </row>
    <row r="183" spans="1:11" ht="23.25">
      <c r="A183" s="89" t="s">
        <v>38</v>
      </c>
      <c r="B183" s="12" t="s">
        <v>0</v>
      </c>
      <c r="C183" s="13">
        <v>11.6</v>
      </c>
      <c r="D183" s="13">
        <v>12.21</v>
      </c>
      <c r="E183" s="14">
        <f t="shared" si="37"/>
        <v>1.052586206896552</v>
      </c>
      <c r="F183" s="15">
        <v>12.35</v>
      </c>
      <c r="G183" s="16">
        <f t="shared" si="39"/>
        <v>0.9886639676113361</v>
      </c>
      <c r="H183" s="17">
        <v>11.8</v>
      </c>
      <c r="I183" s="14">
        <f t="shared" si="40"/>
        <v>0.9664209664209664</v>
      </c>
      <c r="J183" s="13">
        <v>0.9833333333333334</v>
      </c>
      <c r="K183" s="14">
        <f t="shared" si="38"/>
        <v>0.08333333333333333</v>
      </c>
    </row>
    <row r="184" spans="1:67" s="7" customFormat="1" ht="23.25">
      <c r="A184" s="89" t="s">
        <v>39</v>
      </c>
      <c r="B184" s="12" t="s">
        <v>0</v>
      </c>
      <c r="C184" s="13">
        <v>20.1</v>
      </c>
      <c r="D184" s="13">
        <v>20.1</v>
      </c>
      <c r="E184" s="14">
        <f t="shared" si="37"/>
        <v>1</v>
      </c>
      <c r="F184" s="15">
        <v>16.63</v>
      </c>
      <c r="G184" s="16">
        <f t="shared" si="39"/>
        <v>1.2086590499098018</v>
      </c>
      <c r="H184" s="17">
        <v>20.3</v>
      </c>
      <c r="I184" s="14">
        <f t="shared" si="40"/>
        <v>1.0099502487562189</v>
      </c>
      <c r="J184" s="13">
        <v>1.6916666666666667</v>
      </c>
      <c r="K184" s="14">
        <f t="shared" si="38"/>
        <v>0.08333333333333333</v>
      </c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</row>
    <row r="185" spans="1:67" s="67" customFormat="1" ht="23.25">
      <c r="A185" s="90" t="s">
        <v>1</v>
      </c>
      <c r="B185" s="47" t="s">
        <v>0</v>
      </c>
      <c r="C185" s="75">
        <f>SUM(C178:C184)</f>
        <v>101.29999999999998</v>
      </c>
      <c r="D185" s="75">
        <f>SUM(D178:D184)</f>
        <v>107.24600000000001</v>
      </c>
      <c r="E185" s="48">
        <f t="shared" si="37"/>
        <v>1.0586969397828236</v>
      </c>
      <c r="F185" s="76">
        <f>SUM(F178:F184)</f>
        <v>97.57999999999998</v>
      </c>
      <c r="G185" s="56">
        <f t="shared" si="39"/>
        <v>1.0990571838491496</v>
      </c>
      <c r="H185" s="57">
        <f>SUM(H178:H184)</f>
        <v>106.69999999999999</v>
      </c>
      <c r="I185" s="48">
        <f t="shared" si="40"/>
        <v>0.9949089010312737</v>
      </c>
      <c r="J185" s="57">
        <f>SUM(J178:J184)</f>
        <v>8.891666666666667</v>
      </c>
      <c r="K185" s="48">
        <f t="shared" si="38"/>
        <v>0.08333333333333336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s="8" customFormat="1" ht="22.5">
      <c r="A186" s="240" t="s">
        <v>3</v>
      </c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11" ht="23.25">
      <c r="A187" s="89" t="s">
        <v>33</v>
      </c>
      <c r="B187" s="12" t="s">
        <v>0</v>
      </c>
      <c r="C187" s="13">
        <v>7.7</v>
      </c>
      <c r="D187" s="13">
        <v>8.413333333333332</v>
      </c>
      <c r="E187" s="14">
        <f aca="true" t="shared" si="41" ref="E187:E194">D187/C187</f>
        <v>1.0926406926406924</v>
      </c>
      <c r="F187" s="15">
        <v>7.96</v>
      </c>
      <c r="G187" s="16">
        <f>D187/F187</f>
        <v>1.0569514237855946</v>
      </c>
      <c r="H187" s="17">
        <v>7.7</v>
      </c>
      <c r="I187" s="14">
        <f>H187/D187</f>
        <v>0.9152139461172744</v>
      </c>
      <c r="J187" s="13">
        <v>0.6416666666666667</v>
      </c>
      <c r="K187" s="14">
        <f aca="true" t="shared" si="42" ref="K187:K194">J187/H187</f>
        <v>0.08333333333333334</v>
      </c>
    </row>
    <row r="188" spans="1:11" ht="23.25">
      <c r="A188" s="89" t="s">
        <v>34</v>
      </c>
      <c r="B188" s="12" t="s">
        <v>0</v>
      </c>
      <c r="C188" s="13">
        <v>7.3</v>
      </c>
      <c r="D188" s="13">
        <v>7.3</v>
      </c>
      <c r="E188" s="14">
        <f t="shared" si="41"/>
        <v>1</v>
      </c>
      <c r="F188" s="15">
        <v>7.24</v>
      </c>
      <c r="G188" s="16">
        <f aca="true" t="shared" si="43" ref="G188:G194">D188/F188</f>
        <v>1.0082872928176796</v>
      </c>
      <c r="H188" s="17">
        <v>7.4</v>
      </c>
      <c r="I188" s="14">
        <f aca="true" t="shared" si="44" ref="I188:I194">H188/D188</f>
        <v>1.0136986301369864</v>
      </c>
      <c r="J188" s="13">
        <v>0.6166666666666667</v>
      </c>
      <c r="K188" s="14">
        <f t="shared" si="42"/>
        <v>0.08333333333333333</v>
      </c>
    </row>
    <row r="189" spans="1:11" ht="23.25">
      <c r="A189" s="89" t="s">
        <v>35</v>
      </c>
      <c r="B189" s="12" t="s">
        <v>0</v>
      </c>
      <c r="C189" s="13">
        <v>7.5</v>
      </c>
      <c r="D189" s="13">
        <v>7.75</v>
      </c>
      <c r="E189" s="14">
        <f t="shared" si="41"/>
        <v>1.0333333333333334</v>
      </c>
      <c r="F189" s="15">
        <v>7.46</v>
      </c>
      <c r="G189" s="16">
        <f t="shared" si="43"/>
        <v>1.0388739946380696</v>
      </c>
      <c r="H189" s="17">
        <v>7.6</v>
      </c>
      <c r="I189" s="14">
        <f t="shared" si="44"/>
        <v>0.9806451612903225</v>
      </c>
      <c r="J189" s="13">
        <v>0.6333333333333333</v>
      </c>
      <c r="K189" s="14">
        <f t="shared" si="42"/>
        <v>0.08333333333333333</v>
      </c>
    </row>
    <row r="190" spans="1:11" ht="23.25">
      <c r="A190" s="89" t="s">
        <v>36</v>
      </c>
      <c r="B190" s="12" t="s">
        <v>0</v>
      </c>
      <c r="C190" s="13">
        <v>7.7</v>
      </c>
      <c r="D190" s="13">
        <v>7.788</v>
      </c>
      <c r="E190" s="14">
        <f t="shared" si="41"/>
        <v>1.0114285714285713</v>
      </c>
      <c r="F190" s="15">
        <v>8.41</v>
      </c>
      <c r="G190" s="16">
        <f t="shared" si="43"/>
        <v>0.9260404280618312</v>
      </c>
      <c r="H190" s="17">
        <v>7.8</v>
      </c>
      <c r="I190" s="14">
        <f t="shared" si="44"/>
        <v>1.0015408320493067</v>
      </c>
      <c r="J190" s="13">
        <v>0.65</v>
      </c>
      <c r="K190" s="14">
        <f t="shared" si="42"/>
        <v>0.08333333333333334</v>
      </c>
    </row>
    <row r="191" spans="1:11" ht="23.25">
      <c r="A191" s="89" t="s">
        <v>37</v>
      </c>
      <c r="B191" s="12" t="s">
        <v>0</v>
      </c>
      <c r="C191" s="13">
        <v>7.9</v>
      </c>
      <c r="D191" s="13">
        <v>8.4</v>
      </c>
      <c r="E191" s="14">
        <f t="shared" si="41"/>
        <v>1.0632911392405062</v>
      </c>
      <c r="F191" s="15">
        <v>7.39</v>
      </c>
      <c r="G191" s="16">
        <f t="shared" si="43"/>
        <v>1.1366711772665765</v>
      </c>
      <c r="H191" s="17">
        <v>8</v>
      </c>
      <c r="I191" s="14">
        <f t="shared" si="44"/>
        <v>0.9523809523809523</v>
      </c>
      <c r="J191" s="13">
        <v>0.6666666666666666</v>
      </c>
      <c r="K191" s="14">
        <f t="shared" si="42"/>
        <v>0.08333333333333333</v>
      </c>
    </row>
    <row r="192" spans="1:11" ht="23.25">
      <c r="A192" s="89" t="s">
        <v>38</v>
      </c>
      <c r="B192" s="12" t="s">
        <v>0</v>
      </c>
      <c r="C192" s="13">
        <v>7.9</v>
      </c>
      <c r="D192" s="13">
        <v>8.83</v>
      </c>
      <c r="E192" s="14">
        <f t="shared" si="41"/>
        <v>1.1177215189873417</v>
      </c>
      <c r="F192" s="15">
        <v>10.61</v>
      </c>
      <c r="G192" s="16">
        <f t="shared" si="43"/>
        <v>0.8322337417530632</v>
      </c>
      <c r="H192" s="17">
        <v>8</v>
      </c>
      <c r="I192" s="14">
        <f t="shared" si="44"/>
        <v>0.9060022650056625</v>
      </c>
      <c r="J192" s="13">
        <v>0.6666666666666666</v>
      </c>
      <c r="K192" s="14">
        <f t="shared" si="42"/>
        <v>0.08333333333333333</v>
      </c>
    </row>
    <row r="193" spans="1:67" s="7" customFormat="1" ht="23.25">
      <c r="A193" s="89" t="s">
        <v>39</v>
      </c>
      <c r="B193" s="12" t="s">
        <v>0</v>
      </c>
      <c r="C193" s="13">
        <v>8.7</v>
      </c>
      <c r="D193" s="13">
        <v>9.372</v>
      </c>
      <c r="E193" s="14">
        <f t="shared" si="41"/>
        <v>1.0772413793103448</v>
      </c>
      <c r="F193" s="15">
        <v>8.35</v>
      </c>
      <c r="G193" s="16">
        <f t="shared" si="43"/>
        <v>1.1223952095808383</v>
      </c>
      <c r="H193" s="17">
        <v>8.8</v>
      </c>
      <c r="I193" s="14">
        <f t="shared" si="44"/>
        <v>0.9389671361502349</v>
      </c>
      <c r="J193" s="13">
        <v>0.7333333333333334</v>
      </c>
      <c r="K193" s="14">
        <f t="shared" si="42"/>
        <v>0.08333333333333333</v>
      </c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</row>
    <row r="194" spans="1:67" s="67" customFormat="1" ht="23.25">
      <c r="A194" s="90" t="s">
        <v>1</v>
      </c>
      <c r="B194" s="47" t="s">
        <v>0</v>
      </c>
      <c r="C194" s="75">
        <f>SUM(C187:C193)</f>
        <v>54.7</v>
      </c>
      <c r="D194" s="75">
        <f>SUM(D187:D193)</f>
        <v>57.85333333333333</v>
      </c>
      <c r="E194" s="48">
        <f t="shared" si="41"/>
        <v>1.057647775746496</v>
      </c>
      <c r="F194" s="76">
        <f>SUM(F187:F193)</f>
        <v>57.42</v>
      </c>
      <c r="G194" s="56">
        <f t="shared" si="43"/>
        <v>1.0075467316846627</v>
      </c>
      <c r="H194" s="57">
        <f>SUM(H187:H193)</f>
        <v>55.3</v>
      </c>
      <c r="I194" s="48">
        <f t="shared" si="44"/>
        <v>0.9558654067757547</v>
      </c>
      <c r="J194" s="57">
        <f>SUM(J187:J193)</f>
        <v>4.6083333333333325</v>
      </c>
      <c r="K194" s="48">
        <f t="shared" si="42"/>
        <v>0.08333333333333333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s="8" customFormat="1" ht="22.5">
      <c r="A195" s="240" t="s">
        <v>29</v>
      </c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11" ht="23.25">
      <c r="A196" s="89" t="s">
        <v>33</v>
      </c>
      <c r="B196" s="12" t="s">
        <v>0</v>
      </c>
      <c r="C196" s="13">
        <v>3</v>
      </c>
      <c r="D196" s="13">
        <v>3.38</v>
      </c>
      <c r="E196" s="14">
        <f aca="true" t="shared" si="45" ref="E196:E203">D196/C196</f>
        <v>1.1266666666666667</v>
      </c>
      <c r="F196" s="15">
        <v>3.3</v>
      </c>
      <c r="G196" s="16">
        <f>D196/F196</f>
        <v>1.0242424242424242</v>
      </c>
      <c r="H196" s="17">
        <v>3</v>
      </c>
      <c r="I196" s="14">
        <f>H196/D196</f>
        <v>0.8875739644970414</v>
      </c>
      <c r="J196" s="13">
        <v>0.25</v>
      </c>
      <c r="K196" s="14">
        <f aca="true" t="shared" si="46" ref="K196:K203">J196/H196</f>
        <v>0.08333333333333333</v>
      </c>
    </row>
    <row r="197" spans="1:11" ht="23.25">
      <c r="A197" s="89" t="s">
        <v>34</v>
      </c>
      <c r="B197" s="12" t="s">
        <v>0</v>
      </c>
      <c r="C197" s="13">
        <v>3.2</v>
      </c>
      <c r="D197" s="13">
        <v>3.7199999999999998</v>
      </c>
      <c r="E197" s="14">
        <f t="shared" si="45"/>
        <v>1.1624999999999999</v>
      </c>
      <c r="F197" s="15">
        <v>3.83</v>
      </c>
      <c r="G197" s="16">
        <f aca="true" t="shared" si="47" ref="G197:G203">D197/F197</f>
        <v>0.9712793733681462</v>
      </c>
      <c r="H197" s="17">
        <v>3.3</v>
      </c>
      <c r="I197" s="14">
        <f aca="true" t="shared" si="48" ref="I197:I203">H197/D197</f>
        <v>0.8870967741935484</v>
      </c>
      <c r="J197" s="13">
        <v>0.27499999999999997</v>
      </c>
      <c r="K197" s="14">
        <f t="shared" si="46"/>
        <v>0.08333333333333333</v>
      </c>
    </row>
    <row r="198" spans="1:11" ht="23.25">
      <c r="A198" s="89" t="s">
        <v>35</v>
      </c>
      <c r="B198" s="12" t="s">
        <v>0</v>
      </c>
      <c r="C198" s="13">
        <v>3.8</v>
      </c>
      <c r="D198" s="13">
        <v>4.22</v>
      </c>
      <c r="E198" s="14">
        <f t="shared" si="45"/>
        <v>1.1105263157894736</v>
      </c>
      <c r="F198" s="15">
        <v>4.5</v>
      </c>
      <c r="G198" s="16">
        <f t="shared" si="47"/>
        <v>0.9377777777777777</v>
      </c>
      <c r="H198" s="17">
        <v>3.9</v>
      </c>
      <c r="I198" s="14">
        <f t="shared" si="48"/>
        <v>0.9241706161137441</v>
      </c>
      <c r="J198" s="13">
        <v>0.325</v>
      </c>
      <c r="K198" s="14">
        <f t="shared" si="46"/>
        <v>0.08333333333333334</v>
      </c>
    </row>
    <row r="199" spans="1:11" ht="23.25">
      <c r="A199" s="89" t="s">
        <v>36</v>
      </c>
      <c r="B199" s="12" t="s">
        <v>0</v>
      </c>
      <c r="C199" s="13">
        <v>2.7</v>
      </c>
      <c r="D199" s="13">
        <v>2.724</v>
      </c>
      <c r="E199" s="14">
        <f t="shared" si="45"/>
        <v>1.008888888888889</v>
      </c>
      <c r="F199" s="15">
        <v>2.28</v>
      </c>
      <c r="G199" s="16">
        <f t="shared" si="47"/>
        <v>1.1947368421052633</v>
      </c>
      <c r="H199" s="17">
        <v>2.8</v>
      </c>
      <c r="I199" s="14">
        <f t="shared" si="48"/>
        <v>1.027900146842878</v>
      </c>
      <c r="J199" s="13">
        <v>0.2333333333333333</v>
      </c>
      <c r="K199" s="14">
        <f t="shared" si="46"/>
        <v>0.08333333333333333</v>
      </c>
    </row>
    <row r="200" spans="1:11" ht="23.25">
      <c r="A200" s="89" t="s">
        <v>37</v>
      </c>
      <c r="B200" s="12" t="s">
        <v>0</v>
      </c>
      <c r="C200" s="13">
        <v>2.8</v>
      </c>
      <c r="D200" s="13">
        <v>3.096</v>
      </c>
      <c r="E200" s="14">
        <f t="shared" si="45"/>
        <v>1.1057142857142859</v>
      </c>
      <c r="F200" s="15">
        <v>3.25</v>
      </c>
      <c r="G200" s="16">
        <f t="shared" si="47"/>
        <v>0.9526153846153846</v>
      </c>
      <c r="H200" s="17">
        <v>2.9</v>
      </c>
      <c r="I200" s="14">
        <f t="shared" si="48"/>
        <v>0.9366925064599483</v>
      </c>
      <c r="J200" s="13">
        <v>0.24166666666666667</v>
      </c>
      <c r="K200" s="14">
        <f t="shared" si="46"/>
        <v>0.08333333333333334</v>
      </c>
    </row>
    <row r="201" spans="1:11" ht="23.25">
      <c r="A201" s="89" t="s">
        <v>38</v>
      </c>
      <c r="B201" s="12" t="s">
        <v>0</v>
      </c>
      <c r="C201" s="13">
        <v>3</v>
      </c>
      <c r="D201" s="13">
        <v>2.77</v>
      </c>
      <c r="E201" s="131">
        <f t="shared" si="45"/>
        <v>0.9233333333333333</v>
      </c>
      <c r="F201" s="15">
        <v>3.15</v>
      </c>
      <c r="G201" s="16">
        <f t="shared" si="47"/>
        <v>0.8793650793650793</v>
      </c>
      <c r="H201" s="17">
        <v>3.1</v>
      </c>
      <c r="I201" s="14">
        <f t="shared" si="48"/>
        <v>1.1191335740072201</v>
      </c>
      <c r="J201" s="13">
        <v>0.25833333333333336</v>
      </c>
      <c r="K201" s="14">
        <f t="shared" si="46"/>
        <v>0.08333333333333334</v>
      </c>
    </row>
    <row r="202" spans="1:67" s="7" customFormat="1" ht="23.25">
      <c r="A202" s="89" t="s">
        <v>39</v>
      </c>
      <c r="B202" s="12" t="s">
        <v>0</v>
      </c>
      <c r="C202" s="13">
        <v>6.7</v>
      </c>
      <c r="D202" s="13">
        <v>5.1</v>
      </c>
      <c r="E202" s="131">
        <f t="shared" si="45"/>
        <v>0.7611940298507462</v>
      </c>
      <c r="F202" s="15">
        <v>8.82</v>
      </c>
      <c r="G202" s="16">
        <f t="shared" si="47"/>
        <v>0.5782312925170068</v>
      </c>
      <c r="H202" s="17">
        <v>6.8</v>
      </c>
      <c r="I202" s="14">
        <f t="shared" si="48"/>
        <v>1.3333333333333335</v>
      </c>
      <c r="J202" s="13">
        <v>0.5666666666666667</v>
      </c>
      <c r="K202" s="14">
        <f t="shared" si="46"/>
        <v>0.08333333333333333</v>
      </c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</row>
    <row r="203" spans="1:67" s="67" customFormat="1" ht="23.25">
      <c r="A203" s="90" t="s">
        <v>1</v>
      </c>
      <c r="B203" s="47" t="s">
        <v>0</v>
      </c>
      <c r="C203" s="75">
        <f>SUM(C196:C202)</f>
        <v>25.2</v>
      </c>
      <c r="D203" s="75">
        <f>SUM(D196:D202)</f>
        <v>25.009999999999998</v>
      </c>
      <c r="E203" s="132">
        <f t="shared" si="45"/>
        <v>0.9924603174603174</v>
      </c>
      <c r="F203" s="76">
        <f>SUM(F196:F202)</f>
        <v>29.129999999999995</v>
      </c>
      <c r="G203" s="56">
        <f t="shared" si="47"/>
        <v>0.8585650532097495</v>
      </c>
      <c r="H203" s="57">
        <f>SUM(H196:H202)</f>
        <v>25.8</v>
      </c>
      <c r="I203" s="48">
        <f t="shared" si="48"/>
        <v>1.0315873650539784</v>
      </c>
      <c r="J203" s="57">
        <f>SUM(J196:J202)</f>
        <v>2.15</v>
      </c>
      <c r="K203" s="48">
        <f t="shared" si="46"/>
        <v>0.08333333333333333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s="8" customFormat="1" ht="22.5">
      <c r="A204" s="240" t="s">
        <v>30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11" ht="23.25">
      <c r="A205" s="89" t="s">
        <v>33</v>
      </c>
      <c r="B205" s="12" t="s">
        <v>0</v>
      </c>
      <c r="C205" s="13">
        <v>2.6</v>
      </c>
      <c r="D205" s="13">
        <v>2.83</v>
      </c>
      <c r="E205" s="14">
        <f aca="true" t="shared" si="49" ref="E205:E212">D205/C205</f>
        <v>1.0884615384615384</v>
      </c>
      <c r="F205" s="15">
        <v>2.62</v>
      </c>
      <c r="G205" s="16">
        <f>D205/F205</f>
        <v>1.0801526717557253</v>
      </c>
      <c r="H205" s="17">
        <v>2.6</v>
      </c>
      <c r="I205" s="14">
        <f>H205/D205</f>
        <v>0.9187279151943463</v>
      </c>
      <c r="J205" s="13">
        <v>0.21666666666666667</v>
      </c>
      <c r="K205" s="14">
        <f aca="true" t="shared" si="50" ref="K205:K212">J205/H205</f>
        <v>0.08333333333333333</v>
      </c>
    </row>
    <row r="206" spans="1:11" ht="23.25">
      <c r="A206" s="89" t="s">
        <v>34</v>
      </c>
      <c r="B206" s="12" t="s">
        <v>0</v>
      </c>
      <c r="C206" s="13">
        <v>2.4</v>
      </c>
      <c r="D206" s="13">
        <v>2.7720000000000002</v>
      </c>
      <c r="E206" s="14">
        <f t="shared" si="49"/>
        <v>1.1550000000000002</v>
      </c>
      <c r="F206" s="15">
        <v>2.36</v>
      </c>
      <c r="G206" s="16">
        <f aca="true" t="shared" si="51" ref="G206:G212">D206/F206</f>
        <v>1.174576271186441</v>
      </c>
      <c r="H206" s="17">
        <v>2.5</v>
      </c>
      <c r="I206" s="14">
        <f aca="true" t="shared" si="52" ref="I206:I212">H206/D206</f>
        <v>0.9018759018759018</v>
      </c>
      <c r="J206" s="13">
        <v>0.20833333333333334</v>
      </c>
      <c r="K206" s="14">
        <f t="shared" si="50"/>
        <v>0.08333333333333334</v>
      </c>
    </row>
    <row r="207" spans="1:11" ht="23.25">
      <c r="A207" s="89" t="s">
        <v>35</v>
      </c>
      <c r="B207" s="12" t="s">
        <v>0</v>
      </c>
      <c r="C207" s="13">
        <v>2.8</v>
      </c>
      <c r="D207" s="13">
        <v>3.07</v>
      </c>
      <c r="E207" s="14">
        <f t="shared" si="49"/>
        <v>1.0964285714285715</v>
      </c>
      <c r="F207" s="15">
        <v>2.91</v>
      </c>
      <c r="G207" s="16">
        <f t="shared" si="51"/>
        <v>1.0549828178694156</v>
      </c>
      <c r="H207" s="17">
        <v>2.9</v>
      </c>
      <c r="I207" s="14">
        <f t="shared" si="52"/>
        <v>0.9446254071661238</v>
      </c>
      <c r="J207" s="13">
        <v>0.24166666666666667</v>
      </c>
      <c r="K207" s="14">
        <f t="shared" si="50"/>
        <v>0.08333333333333334</v>
      </c>
    </row>
    <row r="208" spans="1:11" ht="23.25">
      <c r="A208" s="89" t="s">
        <v>36</v>
      </c>
      <c r="B208" s="12" t="s">
        <v>0</v>
      </c>
      <c r="C208" s="13">
        <v>2.1</v>
      </c>
      <c r="D208" s="13">
        <v>2.2666666666666666</v>
      </c>
      <c r="E208" s="14">
        <f t="shared" si="49"/>
        <v>1.0793650793650793</v>
      </c>
      <c r="F208" s="15">
        <v>2.29</v>
      </c>
      <c r="G208" s="16">
        <f t="shared" si="51"/>
        <v>0.9898107714701601</v>
      </c>
      <c r="H208" s="17">
        <v>2.2</v>
      </c>
      <c r="I208" s="14">
        <f t="shared" si="52"/>
        <v>0.9705882352941178</v>
      </c>
      <c r="J208" s="13">
        <v>0.18333333333333335</v>
      </c>
      <c r="K208" s="14">
        <f t="shared" si="50"/>
        <v>0.08333333333333333</v>
      </c>
    </row>
    <row r="209" spans="1:11" ht="23.25">
      <c r="A209" s="89" t="s">
        <v>37</v>
      </c>
      <c r="B209" s="12" t="s">
        <v>0</v>
      </c>
      <c r="C209" s="13">
        <v>2.8</v>
      </c>
      <c r="D209" s="13">
        <v>3.48</v>
      </c>
      <c r="E209" s="14">
        <f t="shared" si="49"/>
        <v>1.2428571428571429</v>
      </c>
      <c r="F209" s="15">
        <v>2.94</v>
      </c>
      <c r="G209" s="16">
        <f t="shared" si="51"/>
        <v>1.183673469387755</v>
      </c>
      <c r="H209" s="17">
        <v>2.9</v>
      </c>
      <c r="I209" s="14">
        <f t="shared" si="52"/>
        <v>0.8333333333333333</v>
      </c>
      <c r="J209" s="13">
        <v>0.24166666666666667</v>
      </c>
      <c r="K209" s="14">
        <f t="shared" si="50"/>
        <v>0.08333333333333334</v>
      </c>
    </row>
    <row r="210" spans="1:11" ht="23.25">
      <c r="A210" s="89" t="s">
        <v>38</v>
      </c>
      <c r="B210" s="12" t="s">
        <v>0</v>
      </c>
      <c r="C210" s="13">
        <v>2.1</v>
      </c>
      <c r="D210" s="13">
        <v>2.31</v>
      </c>
      <c r="E210" s="14">
        <f t="shared" si="49"/>
        <v>1.1</v>
      </c>
      <c r="F210" s="15">
        <v>2.31</v>
      </c>
      <c r="G210" s="16">
        <f t="shared" si="51"/>
        <v>1</v>
      </c>
      <c r="H210" s="17">
        <v>2.2</v>
      </c>
      <c r="I210" s="14">
        <f t="shared" si="52"/>
        <v>0.9523809523809524</v>
      </c>
      <c r="J210" s="13">
        <v>0.18333333333333335</v>
      </c>
      <c r="K210" s="14">
        <f t="shared" si="50"/>
        <v>0.08333333333333333</v>
      </c>
    </row>
    <row r="211" spans="1:67" s="7" customFormat="1" ht="23.25">
      <c r="A211" s="89" t="s">
        <v>39</v>
      </c>
      <c r="B211" s="12" t="s">
        <v>0</v>
      </c>
      <c r="C211" s="13">
        <v>3.8</v>
      </c>
      <c r="D211" s="13">
        <v>7.146666666666667</v>
      </c>
      <c r="E211" s="14">
        <f t="shared" si="49"/>
        <v>1.8807017543859652</v>
      </c>
      <c r="F211" s="15">
        <v>6.81</v>
      </c>
      <c r="G211" s="16">
        <f t="shared" si="51"/>
        <v>1.0494371023005387</v>
      </c>
      <c r="H211" s="17">
        <v>3.9</v>
      </c>
      <c r="I211" s="14">
        <f t="shared" si="52"/>
        <v>0.5457089552238805</v>
      </c>
      <c r="J211" s="13">
        <v>0.325</v>
      </c>
      <c r="K211" s="14">
        <f t="shared" si="50"/>
        <v>0.08333333333333334</v>
      </c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</row>
    <row r="212" spans="1:67" s="67" customFormat="1" ht="23.25">
      <c r="A212" s="90" t="s">
        <v>1</v>
      </c>
      <c r="B212" s="47" t="s">
        <v>0</v>
      </c>
      <c r="C212" s="75">
        <f>SUM(C205:C211)</f>
        <v>18.599999999999998</v>
      </c>
      <c r="D212" s="75">
        <f>SUM(D205:D211)</f>
        <v>23.875333333333334</v>
      </c>
      <c r="E212" s="48">
        <f t="shared" si="49"/>
        <v>1.283620071684588</v>
      </c>
      <c r="F212" s="76">
        <f>SUM(F205:F211)</f>
        <v>22.24</v>
      </c>
      <c r="G212" s="56">
        <f t="shared" si="51"/>
        <v>1.073531175059952</v>
      </c>
      <c r="H212" s="57">
        <f>SUM(H205:H211)</f>
        <v>19.2</v>
      </c>
      <c r="I212" s="48">
        <f t="shared" si="52"/>
        <v>0.8041772540697512</v>
      </c>
      <c r="J212" s="57">
        <f>SUM(J205:J211)</f>
        <v>1.6</v>
      </c>
      <c r="K212" s="48">
        <f t="shared" si="50"/>
        <v>0.08333333333333334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s="67" customFormat="1" ht="23.25" hidden="1">
      <c r="A213" s="103"/>
      <c r="B213" s="104"/>
      <c r="C213" s="105"/>
      <c r="D213" s="105"/>
      <c r="E213" s="106"/>
      <c r="F213" s="107"/>
      <c r="G213" s="108"/>
      <c r="H213" s="109"/>
      <c r="I213" s="106"/>
      <c r="J213" s="109"/>
      <c r="K213" s="110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9" s="4" customFormat="1" ht="19.5">
      <c r="A214" s="246" t="s">
        <v>102</v>
      </c>
      <c r="B214" s="246"/>
      <c r="C214" s="246"/>
      <c r="D214" s="246"/>
      <c r="E214" s="246"/>
      <c r="F214" s="246"/>
      <c r="G214" s="246"/>
      <c r="H214" s="246"/>
      <c r="I214" s="246"/>
    </row>
    <row r="215" spans="1:7" s="4" customFormat="1" ht="19.5" hidden="1">
      <c r="A215" s="250" t="s">
        <v>57</v>
      </c>
      <c r="B215" s="250"/>
      <c r="C215" s="250"/>
      <c r="D215" s="98"/>
      <c r="E215" s="98"/>
      <c r="F215" s="98"/>
      <c r="G215" s="98"/>
    </row>
    <row r="216" spans="1:7" s="4" customFormat="1" ht="19.5" hidden="1">
      <c r="A216" s="248" t="str">
        <f>A2</f>
        <v>Наименование показателя</v>
      </c>
      <c r="B216" s="249"/>
      <c r="C216" s="99" t="s">
        <v>48</v>
      </c>
      <c r="D216" s="97"/>
      <c r="E216" s="98"/>
      <c r="F216" s="98"/>
      <c r="G216" s="98"/>
    </row>
    <row r="217" spans="1:7" s="4" customFormat="1" ht="19.5" hidden="1">
      <c r="A217" s="247" t="s">
        <v>17</v>
      </c>
      <c r="B217" s="247"/>
      <c r="C217" s="100">
        <v>966</v>
      </c>
      <c r="D217" s="97"/>
      <c r="E217" s="98"/>
      <c r="F217" s="98"/>
      <c r="G217" s="98"/>
    </row>
    <row r="218" spans="1:7" s="4" customFormat="1" ht="19.5" hidden="1">
      <c r="A218" s="247" t="s">
        <v>16</v>
      </c>
      <c r="B218" s="247"/>
      <c r="C218" s="100">
        <v>3540</v>
      </c>
      <c r="D218" s="97"/>
      <c r="E218" s="98"/>
      <c r="F218" s="98"/>
      <c r="G218" s="98"/>
    </row>
    <row r="219" spans="1:7" s="4" customFormat="1" ht="19.5" hidden="1">
      <c r="A219" s="247" t="s">
        <v>32</v>
      </c>
      <c r="B219" s="247"/>
      <c r="C219" s="101">
        <v>539.8</v>
      </c>
      <c r="D219" s="97"/>
      <c r="E219" s="98"/>
      <c r="F219" s="98"/>
      <c r="G219" s="98"/>
    </row>
    <row r="220" spans="1:7" s="4" customFormat="1" ht="19.5" hidden="1">
      <c r="A220" s="247" t="s">
        <v>21</v>
      </c>
      <c r="B220" s="247"/>
      <c r="C220" s="100">
        <v>3110</v>
      </c>
      <c r="D220" s="97"/>
      <c r="E220" s="98"/>
      <c r="F220" s="98"/>
      <c r="G220" s="98"/>
    </row>
    <row r="221" spans="1:7" s="4" customFormat="1" ht="19.5" hidden="1">
      <c r="A221" s="247" t="s">
        <v>8</v>
      </c>
      <c r="B221" s="247"/>
      <c r="C221" s="101">
        <v>780.6</v>
      </c>
      <c r="D221" s="97"/>
      <c r="E221" s="98"/>
      <c r="F221" s="98"/>
      <c r="G221" s="98"/>
    </row>
    <row r="222" s="4" customFormat="1" ht="18.75"/>
    <row r="223" spans="1:7" s="4" customFormat="1" ht="18.75">
      <c r="A223" s="102"/>
      <c r="B223" s="96"/>
      <c r="D223" s="97"/>
      <c r="E223" s="97"/>
      <c r="F223" s="97"/>
      <c r="G223" s="97"/>
    </row>
    <row r="224" spans="1:7" s="4" customFormat="1" ht="18.75">
      <c r="A224" s="102"/>
      <c r="B224" s="96"/>
      <c r="D224" s="97"/>
      <c r="E224" s="97"/>
      <c r="F224" s="97"/>
      <c r="G224" s="97"/>
    </row>
    <row r="225" spans="1:7" s="4" customFormat="1" ht="18.75">
      <c r="A225" s="96"/>
      <c r="B225" s="96"/>
      <c r="D225" s="97"/>
      <c r="E225" s="97"/>
      <c r="F225" s="97"/>
      <c r="G225" s="97"/>
    </row>
    <row r="226" spans="1:7" s="4" customFormat="1" ht="18.75">
      <c r="A226" s="96"/>
      <c r="B226" s="96"/>
      <c r="D226" s="97"/>
      <c r="E226" s="97"/>
      <c r="F226" s="97"/>
      <c r="G226" s="97"/>
    </row>
    <row r="227" spans="1:7" s="4" customFormat="1" ht="18.75">
      <c r="A227" s="96"/>
      <c r="B227" s="96"/>
      <c r="D227" s="97"/>
      <c r="E227" s="97"/>
      <c r="F227" s="97"/>
      <c r="G227" s="97"/>
    </row>
    <row r="228" spans="1:7" s="4" customFormat="1" ht="18.75">
      <c r="A228" s="96"/>
      <c r="B228" s="96"/>
      <c r="D228" s="97"/>
      <c r="E228" s="97"/>
      <c r="F228" s="97"/>
      <c r="G228" s="97"/>
    </row>
    <row r="229" spans="1:7" s="4" customFormat="1" ht="18.75">
      <c r="A229" s="96"/>
      <c r="B229" s="96"/>
      <c r="D229" s="97"/>
      <c r="E229" s="97"/>
      <c r="F229" s="97"/>
      <c r="G229" s="97"/>
    </row>
    <row r="230" spans="1:7" s="4" customFormat="1" ht="18.75">
      <c r="A230" s="96"/>
      <c r="B230" s="96"/>
      <c r="D230" s="97"/>
      <c r="E230" s="97"/>
      <c r="F230" s="97"/>
      <c r="G230" s="97"/>
    </row>
    <row r="231" spans="1:7" s="4" customFormat="1" ht="18.75">
      <c r="A231" s="96"/>
      <c r="B231" s="96"/>
      <c r="D231" s="97"/>
      <c r="E231" s="97"/>
      <c r="F231" s="97"/>
      <c r="G231" s="97"/>
    </row>
    <row r="232" spans="1:7" s="4" customFormat="1" ht="18.75">
      <c r="A232" s="96"/>
      <c r="B232" s="96"/>
      <c r="D232" s="97"/>
      <c r="E232" s="97"/>
      <c r="F232" s="97"/>
      <c r="G232" s="97"/>
    </row>
    <row r="233" spans="1:7" s="4" customFormat="1" ht="18.75">
      <c r="A233" s="96"/>
      <c r="B233" s="96"/>
      <c r="D233" s="97"/>
      <c r="E233" s="97"/>
      <c r="F233" s="97"/>
      <c r="G233" s="97"/>
    </row>
    <row r="234" spans="1:7" s="4" customFormat="1" ht="18.75">
      <c r="A234" s="96"/>
      <c r="B234" s="96"/>
      <c r="D234" s="97"/>
      <c r="E234" s="97"/>
      <c r="F234" s="97"/>
      <c r="G234" s="97"/>
    </row>
    <row r="235" spans="1:7" s="4" customFormat="1" ht="18.75">
      <c r="A235" s="96"/>
      <c r="B235" s="96"/>
      <c r="D235" s="97"/>
      <c r="E235" s="97"/>
      <c r="F235" s="97"/>
      <c r="G235" s="97"/>
    </row>
    <row r="236" spans="1:7" s="4" customFormat="1" ht="18.75">
      <c r="A236" s="96"/>
      <c r="B236" s="96"/>
      <c r="D236" s="97"/>
      <c r="E236" s="97"/>
      <c r="F236" s="97"/>
      <c r="G236" s="97"/>
    </row>
    <row r="237" spans="1:7" s="4" customFormat="1" ht="18.75">
      <c r="A237" s="96"/>
      <c r="B237" s="96"/>
      <c r="D237" s="97"/>
      <c r="E237" s="97"/>
      <c r="F237" s="97"/>
      <c r="G237" s="97"/>
    </row>
    <row r="238" spans="1:7" s="4" customFormat="1" ht="18.75">
      <c r="A238" s="96"/>
      <c r="B238" s="96"/>
      <c r="D238" s="97"/>
      <c r="E238" s="97"/>
      <c r="F238" s="97"/>
      <c r="G238" s="97"/>
    </row>
    <row r="239" spans="1:7" s="4" customFormat="1" ht="18.75">
      <c r="A239" s="96"/>
      <c r="B239" s="96"/>
      <c r="D239" s="97"/>
      <c r="E239" s="97"/>
      <c r="F239" s="97"/>
      <c r="G239" s="97"/>
    </row>
    <row r="240" spans="1:7" s="4" customFormat="1" ht="18.75">
      <c r="A240" s="96"/>
      <c r="B240" s="96"/>
      <c r="D240" s="97"/>
      <c r="E240" s="97"/>
      <c r="F240" s="97"/>
      <c r="G240" s="97"/>
    </row>
    <row r="241" spans="1:7" s="4" customFormat="1" ht="18.75">
      <c r="A241" s="96"/>
      <c r="B241" s="96"/>
      <c r="D241" s="97"/>
      <c r="E241" s="97"/>
      <c r="F241" s="97"/>
      <c r="G241" s="97"/>
    </row>
    <row r="242" spans="1:7" s="4" customFormat="1" ht="18.75">
      <c r="A242" s="96"/>
      <c r="B242" s="96"/>
      <c r="D242" s="97"/>
      <c r="E242" s="97"/>
      <c r="F242" s="97"/>
      <c r="G242" s="97"/>
    </row>
    <row r="243" spans="1:7" s="4" customFormat="1" ht="18.75">
      <c r="A243" s="96"/>
      <c r="B243" s="96"/>
      <c r="D243" s="97"/>
      <c r="E243" s="97"/>
      <c r="F243" s="97"/>
      <c r="G243" s="97"/>
    </row>
    <row r="244" spans="1:7" s="4" customFormat="1" ht="18.75">
      <c r="A244" s="96"/>
      <c r="B244" s="96"/>
      <c r="D244" s="97"/>
      <c r="E244" s="97"/>
      <c r="F244" s="97"/>
      <c r="G244" s="97"/>
    </row>
    <row r="245" spans="1:7" s="4" customFormat="1" ht="18.75">
      <c r="A245" s="96"/>
      <c r="B245" s="96"/>
      <c r="D245" s="97"/>
      <c r="E245" s="97"/>
      <c r="F245" s="97"/>
      <c r="G245" s="97"/>
    </row>
    <row r="246" spans="1:7" s="4" customFormat="1" ht="18.75">
      <c r="A246" s="96"/>
      <c r="B246" s="96"/>
      <c r="D246" s="97"/>
      <c r="E246" s="97"/>
      <c r="F246" s="97"/>
      <c r="G246" s="97"/>
    </row>
    <row r="247" spans="1:7" s="4" customFormat="1" ht="18.75">
      <c r="A247" s="96"/>
      <c r="B247" s="96"/>
      <c r="D247" s="97"/>
      <c r="E247" s="97"/>
      <c r="F247" s="97"/>
      <c r="G247" s="97"/>
    </row>
    <row r="248" spans="1:7" s="4" customFormat="1" ht="18.75">
      <c r="A248" s="96"/>
      <c r="B248" s="96"/>
      <c r="D248" s="97"/>
      <c r="E248" s="97"/>
      <c r="F248" s="97"/>
      <c r="G248" s="97"/>
    </row>
    <row r="249" spans="1:7" s="4" customFormat="1" ht="18.75">
      <c r="A249" s="96"/>
      <c r="B249" s="96"/>
      <c r="D249" s="97"/>
      <c r="E249" s="97"/>
      <c r="F249" s="97"/>
      <c r="G249" s="97"/>
    </row>
    <row r="250" spans="1:7" s="4" customFormat="1" ht="18.75">
      <c r="A250" s="96"/>
      <c r="B250" s="96"/>
      <c r="D250" s="97"/>
      <c r="E250" s="97"/>
      <c r="F250" s="97"/>
      <c r="G250" s="97"/>
    </row>
    <row r="251" spans="1:7" s="4" customFormat="1" ht="18.75">
      <c r="A251" s="96"/>
      <c r="B251" s="96"/>
      <c r="D251" s="97"/>
      <c r="E251" s="97"/>
      <c r="F251" s="97"/>
      <c r="G251" s="97"/>
    </row>
    <row r="252" spans="1:7" s="4" customFormat="1" ht="18.75">
      <c r="A252" s="96"/>
      <c r="B252" s="96"/>
      <c r="D252" s="97"/>
      <c r="E252" s="97"/>
      <c r="F252" s="97"/>
      <c r="G252" s="97"/>
    </row>
    <row r="253" spans="1:7" s="4" customFormat="1" ht="18.75">
      <c r="A253" s="96"/>
      <c r="B253" s="96"/>
      <c r="D253" s="97"/>
      <c r="E253" s="97"/>
      <c r="F253" s="97"/>
      <c r="G253" s="97"/>
    </row>
    <row r="254" spans="1:7" s="4" customFormat="1" ht="18.75">
      <c r="A254" s="96"/>
      <c r="B254" s="96"/>
      <c r="D254" s="97"/>
      <c r="E254" s="97"/>
      <c r="F254" s="97"/>
      <c r="G254" s="97"/>
    </row>
    <row r="255" spans="1:7" s="4" customFormat="1" ht="18.75">
      <c r="A255" s="96"/>
      <c r="B255" s="96"/>
      <c r="D255" s="97"/>
      <c r="E255" s="97"/>
      <c r="F255" s="97"/>
      <c r="G255" s="97"/>
    </row>
    <row r="256" spans="1:7" s="4" customFormat="1" ht="18.75">
      <c r="A256" s="96"/>
      <c r="B256" s="96"/>
      <c r="D256" s="97"/>
      <c r="E256" s="97"/>
      <c r="F256" s="97"/>
      <c r="G256" s="97"/>
    </row>
    <row r="257" spans="1:7" s="4" customFormat="1" ht="18.75">
      <c r="A257" s="96"/>
      <c r="B257" s="96"/>
      <c r="D257" s="97"/>
      <c r="E257" s="97"/>
      <c r="F257" s="97"/>
      <c r="G257" s="97"/>
    </row>
    <row r="258" spans="1:7" s="4" customFormat="1" ht="18.75">
      <c r="A258" s="96"/>
      <c r="B258" s="96"/>
      <c r="D258" s="97"/>
      <c r="E258" s="97"/>
      <c r="F258" s="97"/>
      <c r="G258" s="97"/>
    </row>
    <row r="259" spans="1:7" s="4" customFormat="1" ht="18.75">
      <c r="A259" s="96"/>
      <c r="B259" s="96"/>
      <c r="D259" s="97"/>
      <c r="E259" s="97"/>
      <c r="F259" s="97"/>
      <c r="G259" s="97"/>
    </row>
    <row r="260" spans="1:7" s="4" customFormat="1" ht="18.75">
      <c r="A260" s="96"/>
      <c r="B260" s="96"/>
      <c r="D260" s="97"/>
      <c r="E260" s="97"/>
      <c r="F260" s="97"/>
      <c r="G260" s="97"/>
    </row>
    <row r="261" spans="1:7" s="4" customFormat="1" ht="18.75">
      <c r="A261" s="96"/>
      <c r="B261" s="96"/>
      <c r="D261" s="97"/>
      <c r="E261" s="97"/>
      <c r="F261" s="97"/>
      <c r="G261" s="97"/>
    </row>
    <row r="262" spans="1:7" s="4" customFormat="1" ht="18.75">
      <c r="A262" s="96"/>
      <c r="B262" s="96"/>
      <c r="D262" s="97"/>
      <c r="E262" s="97"/>
      <c r="F262" s="97"/>
      <c r="G262" s="97"/>
    </row>
    <row r="263" spans="1:7" s="4" customFormat="1" ht="18.75">
      <c r="A263" s="96"/>
      <c r="B263" s="96"/>
      <c r="D263" s="97"/>
      <c r="E263" s="97"/>
      <c r="F263" s="97"/>
      <c r="G263" s="97"/>
    </row>
    <row r="264" spans="1:7" s="4" customFormat="1" ht="18.75">
      <c r="A264" s="96"/>
      <c r="B264" s="96"/>
      <c r="D264" s="97"/>
      <c r="E264" s="97"/>
      <c r="F264" s="97"/>
      <c r="G264" s="97"/>
    </row>
    <row r="265" spans="1:7" s="4" customFormat="1" ht="18.75">
      <c r="A265" s="96"/>
      <c r="B265" s="96"/>
      <c r="D265" s="97"/>
      <c r="E265" s="97"/>
      <c r="F265" s="97"/>
      <c r="G265" s="97"/>
    </row>
    <row r="266" spans="1:7" s="4" customFormat="1" ht="18.75">
      <c r="A266" s="96"/>
      <c r="B266" s="96"/>
      <c r="D266" s="97"/>
      <c r="E266" s="97"/>
      <c r="F266" s="97"/>
      <c r="G266" s="97"/>
    </row>
    <row r="267" spans="1:7" s="4" customFormat="1" ht="18.75">
      <c r="A267" s="96"/>
      <c r="B267" s="96"/>
      <c r="D267" s="97"/>
      <c r="E267" s="97"/>
      <c r="F267" s="97"/>
      <c r="G267" s="97"/>
    </row>
    <row r="268" spans="1:7" s="4" customFormat="1" ht="18.75">
      <c r="A268" s="96"/>
      <c r="B268" s="96"/>
      <c r="D268" s="97"/>
      <c r="E268" s="97"/>
      <c r="F268" s="97"/>
      <c r="G268" s="97"/>
    </row>
    <row r="269" spans="1:7" s="4" customFormat="1" ht="18.75">
      <c r="A269" s="96"/>
      <c r="B269" s="96"/>
      <c r="D269" s="97"/>
      <c r="E269" s="97"/>
      <c r="F269" s="97"/>
      <c r="G269" s="97"/>
    </row>
    <row r="270" spans="1:7" s="4" customFormat="1" ht="18.75">
      <c r="A270" s="96"/>
      <c r="B270" s="96"/>
      <c r="D270" s="97"/>
      <c r="E270" s="97"/>
      <c r="F270" s="97"/>
      <c r="G270" s="97"/>
    </row>
    <row r="271" spans="1:7" s="4" customFormat="1" ht="18.75">
      <c r="A271" s="96"/>
      <c r="B271" s="96"/>
      <c r="D271" s="97"/>
      <c r="E271" s="97"/>
      <c r="F271" s="97"/>
      <c r="G271" s="97"/>
    </row>
    <row r="272" spans="1:7" s="4" customFormat="1" ht="18.75">
      <c r="A272" s="96"/>
      <c r="B272" s="96"/>
      <c r="D272" s="97"/>
      <c r="E272" s="97"/>
      <c r="F272" s="97"/>
      <c r="G272" s="97"/>
    </row>
    <row r="273" spans="1:7" s="4" customFormat="1" ht="18.75">
      <c r="A273" s="96"/>
      <c r="B273" s="96"/>
      <c r="D273" s="97"/>
      <c r="E273" s="97"/>
      <c r="F273" s="97"/>
      <c r="G273" s="97"/>
    </row>
    <row r="274" spans="1:7" s="4" customFormat="1" ht="18.75">
      <c r="A274" s="96"/>
      <c r="B274" s="96"/>
      <c r="D274" s="97"/>
      <c r="E274" s="97"/>
      <c r="F274" s="97"/>
      <c r="G274" s="97"/>
    </row>
    <row r="275" spans="1:7" s="4" customFormat="1" ht="18.75">
      <c r="A275" s="96"/>
      <c r="B275" s="96"/>
      <c r="D275" s="97"/>
      <c r="E275" s="97"/>
      <c r="F275" s="97"/>
      <c r="G275" s="97"/>
    </row>
    <row r="276" spans="1:7" s="4" customFormat="1" ht="18.75">
      <c r="A276" s="96"/>
      <c r="B276" s="96"/>
      <c r="D276" s="97"/>
      <c r="E276" s="97"/>
      <c r="F276" s="97"/>
      <c r="G276" s="97"/>
    </row>
    <row r="277" spans="1:7" s="4" customFormat="1" ht="18.75">
      <c r="A277" s="96"/>
      <c r="B277" s="96"/>
      <c r="D277" s="97"/>
      <c r="E277" s="97"/>
      <c r="F277" s="97"/>
      <c r="G277" s="97"/>
    </row>
    <row r="278" spans="1:7" s="4" customFormat="1" ht="18.75">
      <c r="A278" s="96"/>
      <c r="B278" s="96"/>
      <c r="D278" s="97"/>
      <c r="E278" s="97"/>
      <c r="F278" s="97"/>
      <c r="G278" s="97"/>
    </row>
    <row r="279" spans="1:7" s="4" customFormat="1" ht="18.75">
      <c r="A279" s="96"/>
      <c r="B279" s="96"/>
      <c r="D279" s="97"/>
      <c r="E279" s="97"/>
      <c r="F279" s="97"/>
      <c r="G279" s="97"/>
    </row>
    <row r="280" spans="1:7" s="4" customFormat="1" ht="18.75">
      <c r="A280" s="96"/>
      <c r="B280" s="96"/>
      <c r="D280" s="97"/>
      <c r="E280" s="97"/>
      <c r="F280" s="97"/>
      <c r="G280" s="97"/>
    </row>
    <row r="281" spans="1:7" s="4" customFormat="1" ht="18.75">
      <c r="A281" s="96"/>
      <c r="B281" s="96"/>
      <c r="D281" s="97"/>
      <c r="E281" s="97"/>
      <c r="F281" s="97"/>
      <c r="G281" s="97"/>
    </row>
    <row r="282" spans="1:7" s="4" customFormat="1" ht="18.75">
      <c r="A282" s="96"/>
      <c r="B282" s="96"/>
      <c r="D282" s="97"/>
      <c r="E282" s="97"/>
      <c r="F282" s="97"/>
      <c r="G282" s="97"/>
    </row>
    <row r="283" spans="1:7" s="4" customFormat="1" ht="18.75">
      <c r="A283" s="96"/>
      <c r="B283" s="96"/>
      <c r="D283" s="97"/>
      <c r="E283" s="97"/>
      <c r="F283" s="97"/>
      <c r="G283" s="97"/>
    </row>
    <row r="284" spans="1:7" s="4" customFormat="1" ht="18.75">
      <c r="A284" s="96"/>
      <c r="B284" s="96"/>
      <c r="D284" s="97"/>
      <c r="E284" s="97"/>
      <c r="F284" s="97"/>
      <c r="G284" s="97"/>
    </row>
    <row r="285" spans="1:7" s="4" customFormat="1" ht="18.75">
      <c r="A285" s="96"/>
      <c r="B285" s="96"/>
      <c r="D285" s="97"/>
      <c r="E285" s="97"/>
      <c r="F285" s="97"/>
      <c r="G285" s="97"/>
    </row>
    <row r="286" spans="1:7" s="4" customFormat="1" ht="18.75">
      <c r="A286" s="96"/>
      <c r="B286" s="96"/>
      <c r="D286" s="97"/>
      <c r="E286" s="97"/>
      <c r="F286" s="97"/>
      <c r="G286" s="97"/>
    </row>
    <row r="287" spans="1:7" s="4" customFormat="1" ht="18.75">
      <c r="A287" s="96"/>
      <c r="B287" s="96"/>
      <c r="D287" s="97"/>
      <c r="E287" s="97"/>
      <c r="F287" s="97"/>
      <c r="G287" s="97"/>
    </row>
    <row r="288" spans="1:7" s="4" customFormat="1" ht="18.75">
      <c r="A288" s="96"/>
      <c r="B288" s="96"/>
      <c r="D288" s="97"/>
      <c r="E288" s="97"/>
      <c r="F288" s="97"/>
      <c r="G288" s="97"/>
    </row>
    <row r="289" spans="1:7" s="4" customFormat="1" ht="18.75">
      <c r="A289" s="96"/>
      <c r="B289" s="96"/>
      <c r="D289" s="97"/>
      <c r="E289" s="97"/>
      <c r="F289" s="97"/>
      <c r="G289" s="97"/>
    </row>
    <row r="290" spans="1:7" s="4" customFormat="1" ht="18.75">
      <c r="A290" s="96"/>
      <c r="B290" s="96"/>
      <c r="D290" s="97"/>
      <c r="E290" s="97"/>
      <c r="F290" s="97"/>
      <c r="G290" s="97"/>
    </row>
    <row r="291" spans="1:7" s="4" customFormat="1" ht="18.75">
      <c r="A291" s="96"/>
      <c r="B291" s="96"/>
      <c r="D291" s="97"/>
      <c r="E291" s="97"/>
      <c r="F291" s="97"/>
      <c r="G291" s="97"/>
    </row>
    <row r="292" spans="1:7" s="4" customFormat="1" ht="18.75">
      <c r="A292" s="96"/>
      <c r="B292" s="96"/>
      <c r="D292" s="97"/>
      <c r="E292" s="97"/>
      <c r="F292" s="97"/>
      <c r="G292" s="97"/>
    </row>
    <row r="293" spans="1:7" s="4" customFormat="1" ht="18.75">
      <c r="A293" s="96"/>
      <c r="B293" s="96"/>
      <c r="D293" s="97"/>
      <c r="E293" s="97"/>
      <c r="F293" s="97"/>
      <c r="G293" s="97"/>
    </row>
    <row r="294" spans="1:7" s="4" customFormat="1" ht="18.75">
      <c r="A294" s="96"/>
      <c r="B294" s="96"/>
      <c r="D294" s="97"/>
      <c r="E294" s="97"/>
      <c r="F294" s="97"/>
      <c r="G294" s="97"/>
    </row>
    <row r="295" spans="1:7" s="4" customFormat="1" ht="18.75">
      <c r="A295" s="96"/>
      <c r="B295" s="96"/>
      <c r="D295" s="97"/>
      <c r="E295" s="97"/>
      <c r="F295" s="97"/>
      <c r="G295" s="97"/>
    </row>
    <row r="296" spans="1:7" s="4" customFormat="1" ht="18.75">
      <c r="A296" s="96"/>
      <c r="B296" s="96"/>
      <c r="D296" s="97"/>
      <c r="E296" s="97"/>
      <c r="F296" s="97"/>
      <c r="G296" s="97"/>
    </row>
    <row r="297" spans="1:7" s="4" customFormat="1" ht="18.75">
      <c r="A297" s="96"/>
      <c r="B297" s="96"/>
      <c r="D297" s="97"/>
      <c r="E297" s="97"/>
      <c r="F297" s="97"/>
      <c r="G297" s="97"/>
    </row>
    <row r="298" spans="1:7" s="4" customFormat="1" ht="18.75">
      <c r="A298" s="96"/>
      <c r="B298" s="96"/>
      <c r="D298" s="97"/>
      <c r="E298" s="97"/>
      <c r="F298" s="97"/>
      <c r="G298" s="97"/>
    </row>
    <row r="299" spans="1:7" s="4" customFormat="1" ht="18.75">
      <c r="A299" s="96"/>
      <c r="B299" s="96"/>
      <c r="D299" s="97"/>
      <c r="E299" s="97"/>
      <c r="F299" s="97"/>
      <c r="G299" s="97"/>
    </row>
    <row r="300" spans="1:7" s="4" customFormat="1" ht="18.75">
      <c r="A300" s="96"/>
      <c r="B300" s="96"/>
      <c r="D300" s="97"/>
      <c r="E300" s="97"/>
      <c r="F300" s="97"/>
      <c r="G300" s="97"/>
    </row>
    <row r="301" spans="1:7" s="4" customFormat="1" ht="18.75">
      <c r="A301" s="96"/>
      <c r="B301" s="96"/>
      <c r="D301" s="97"/>
      <c r="E301" s="97"/>
      <c r="F301" s="97"/>
      <c r="G301" s="97"/>
    </row>
    <row r="302" spans="1:7" s="4" customFormat="1" ht="18.75">
      <c r="A302" s="96"/>
      <c r="B302" s="96"/>
      <c r="D302" s="97"/>
      <c r="E302" s="97"/>
      <c r="F302" s="97"/>
      <c r="G302" s="97"/>
    </row>
    <row r="303" spans="1:7" s="4" customFormat="1" ht="18.75">
      <c r="A303" s="96"/>
      <c r="B303" s="96"/>
      <c r="D303" s="97"/>
      <c r="E303" s="97"/>
      <c r="F303" s="97"/>
      <c r="G303" s="97"/>
    </row>
    <row r="304" spans="1:7" s="4" customFormat="1" ht="18.75">
      <c r="A304" s="96"/>
      <c r="B304" s="96"/>
      <c r="D304" s="97"/>
      <c r="E304" s="97"/>
      <c r="F304" s="97"/>
      <c r="G304" s="97"/>
    </row>
    <row r="305" spans="1:7" s="4" customFormat="1" ht="18.75">
      <c r="A305" s="96"/>
      <c r="B305" s="96"/>
      <c r="D305" s="97"/>
      <c r="E305" s="97"/>
      <c r="F305" s="97"/>
      <c r="G305" s="97"/>
    </row>
    <row r="306" spans="1:7" s="4" customFormat="1" ht="18.75">
      <c r="A306" s="96"/>
      <c r="B306" s="96"/>
      <c r="D306" s="97"/>
      <c r="E306" s="97"/>
      <c r="F306" s="97"/>
      <c r="G306" s="97"/>
    </row>
    <row r="307" spans="1:7" s="4" customFormat="1" ht="18.75">
      <c r="A307" s="96"/>
      <c r="B307" s="96"/>
      <c r="D307" s="97"/>
      <c r="E307" s="97"/>
      <c r="F307" s="97"/>
      <c r="G307" s="97"/>
    </row>
    <row r="308" spans="1:7" s="4" customFormat="1" ht="18.75">
      <c r="A308" s="96"/>
      <c r="B308" s="96"/>
      <c r="D308" s="97"/>
      <c r="E308" s="97"/>
      <c r="F308" s="97"/>
      <c r="G308" s="97"/>
    </row>
    <row r="309" spans="1:7" s="4" customFormat="1" ht="18.75">
      <c r="A309" s="96"/>
      <c r="B309" s="96"/>
      <c r="D309" s="97"/>
      <c r="E309" s="97"/>
      <c r="F309" s="97"/>
      <c r="G309" s="97"/>
    </row>
    <row r="310" spans="1:7" s="4" customFormat="1" ht="18.75">
      <c r="A310" s="96"/>
      <c r="B310" s="96"/>
      <c r="D310" s="97"/>
      <c r="E310" s="97"/>
      <c r="F310" s="97"/>
      <c r="G310" s="97"/>
    </row>
    <row r="311" spans="1:7" s="4" customFormat="1" ht="18.75">
      <c r="A311" s="96"/>
      <c r="B311" s="96"/>
      <c r="D311" s="97"/>
      <c r="E311" s="97"/>
      <c r="F311" s="97"/>
      <c r="G311" s="97"/>
    </row>
    <row r="312" spans="1:7" s="4" customFormat="1" ht="18.75">
      <c r="A312" s="96"/>
      <c r="B312" s="96"/>
      <c r="D312" s="97"/>
      <c r="E312" s="97"/>
      <c r="F312" s="97"/>
      <c r="G312" s="97"/>
    </row>
    <row r="313" spans="1:7" s="4" customFormat="1" ht="18.75">
      <c r="A313" s="96"/>
      <c r="B313" s="96"/>
      <c r="D313" s="97"/>
      <c r="E313" s="97"/>
      <c r="F313" s="97"/>
      <c r="G313" s="97"/>
    </row>
    <row r="314" spans="1:7" s="4" customFormat="1" ht="18.75">
      <c r="A314" s="96"/>
      <c r="B314" s="96"/>
      <c r="D314" s="97"/>
      <c r="E314" s="97"/>
      <c r="F314" s="97"/>
      <c r="G314" s="97"/>
    </row>
    <row r="315" spans="1:7" s="4" customFormat="1" ht="18.75">
      <c r="A315" s="96"/>
      <c r="B315" s="96"/>
      <c r="D315" s="97"/>
      <c r="E315" s="97"/>
      <c r="F315" s="97"/>
      <c r="G315" s="97"/>
    </row>
    <row r="316" spans="1:7" s="4" customFormat="1" ht="18.75">
      <c r="A316" s="96"/>
      <c r="B316" s="96"/>
      <c r="D316" s="97"/>
      <c r="E316" s="97"/>
      <c r="F316" s="97"/>
      <c r="G316" s="97"/>
    </row>
    <row r="317" spans="1:7" s="4" customFormat="1" ht="18.75">
      <c r="A317" s="96"/>
      <c r="B317" s="96"/>
      <c r="D317" s="97"/>
      <c r="E317" s="97"/>
      <c r="F317" s="97"/>
      <c r="G317" s="97"/>
    </row>
    <row r="318" spans="1:7" s="4" customFormat="1" ht="18.75">
      <c r="A318" s="96"/>
      <c r="B318" s="96"/>
      <c r="D318" s="97"/>
      <c r="E318" s="97"/>
      <c r="F318" s="97"/>
      <c r="G318" s="97"/>
    </row>
    <row r="319" spans="1:7" s="4" customFormat="1" ht="18.75">
      <c r="A319" s="96"/>
      <c r="B319" s="96"/>
      <c r="D319" s="97"/>
      <c r="E319" s="97"/>
      <c r="F319" s="97"/>
      <c r="G319" s="97"/>
    </row>
    <row r="320" spans="1:7" s="4" customFormat="1" ht="18.75">
      <c r="A320" s="96"/>
      <c r="B320" s="96"/>
      <c r="D320" s="97"/>
      <c r="E320" s="97"/>
      <c r="F320" s="97"/>
      <c r="G320" s="97"/>
    </row>
    <row r="321" spans="1:7" s="4" customFormat="1" ht="18.75">
      <c r="A321" s="96"/>
      <c r="B321" s="96"/>
      <c r="D321" s="97"/>
      <c r="E321" s="97"/>
      <c r="F321" s="97"/>
      <c r="G321" s="97"/>
    </row>
    <row r="322" spans="1:7" s="4" customFormat="1" ht="18.75">
      <c r="A322" s="96"/>
      <c r="B322" s="96"/>
      <c r="D322" s="97"/>
      <c r="E322" s="97"/>
      <c r="F322" s="97"/>
      <c r="G322" s="97"/>
    </row>
    <row r="323" spans="1:7" s="4" customFormat="1" ht="18.75">
      <c r="A323" s="96"/>
      <c r="B323" s="96"/>
      <c r="D323" s="97"/>
      <c r="E323" s="97"/>
      <c r="F323" s="97"/>
      <c r="G323" s="97"/>
    </row>
    <row r="324" spans="1:7" s="4" customFormat="1" ht="18.75">
      <c r="A324" s="96"/>
      <c r="B324" s="96"/>
      <c r="D324" s="97"/>
      <c r="E324" s="97"/>
      <c r="F324" s="97"/>
      <c r="G324" s="97"/>
    </row>
    <row r="325" spans="1:7" s="4" customFormat="1" ht="18.75">
      <c r="A325" s="96"/>
      <c r="B325" s="96"/>
      <c r="D325" s="97"/>
      <c r="E325" s="97"/>
      <c r="F325" s="97"/>
      <c r="G325" s="97"/>
    </row>
    <row r="326" spans="1:7" s="4" customFormat="1" ht="18.75">
      <c r="A326" s="96"/>
      <c r="B326" s="96"/>
      <c r="D326" s="97"/>
      <c r="E326" s="97"/>
      <c r="F326" s="97"/>
      <c r="G326" s="97"/>
    </row>
    <row r="327" spans="1:7" s="4" customFormat="1" ht="18.75">
      <c r="A327" s="96"/>
      <c r="B327" s="96"/>
      <c r="D327" s="97"/>
      <c r="E327" s="97"/>
      <c r="F327" s="97"/>
      <c r="G327" s="97"/>
    </row>
    <row r="328" spans="1:7" s="4" customFormat="1" ht="18.75">
      <c r="A328" s="96"/>
      <c r="B328" s="96"/>
      <c r="D328" s="97"/>
      <c r="E328" s="97"/>
      <c r="F328" s="97"/>
      <c r="G328" s="97"/>
    </row>
    <row r="329" spans="1:7" s="4" customFormat="1" ht="18.75">
      <c r="A329" s="96"/>
      <c r="B329" s="96"/>
      <c r="D329" s="97"/>
      <c r="E329" s="97"/>
      <c r="F329" s="97"/>
      <c r="G329" s="97"/>
    </row>
    <row r="330" spans="1:7" s="4" customFormat="1" ht="18.75">
      <c r="A330" s="96"/>
      <c r="B330" s="96"/>
      <c r="D330" s="97"/>
      <c r="E330" s="97"/>
      <c r="F330" s="97"/>
      <c r="G330" s="97"/>
    </row>
    <row r="331" spans="1:7" s="4" customFormat="1" ht="18.75">
      <c r="A331" s="96"/>
      <c r="B331" s="96"/>
      <c r="D331" s="97"/>
      <c r="E331" s="97"/>
      <c r="F331" s="97"/>
      <c r="G331" s="97"/>
    </row>
    <row r="332" spans="1:7" s="4" customFormat="1" ht="18.75">
      <c r="A332" s="96"/>
      <c r="B332" s="96"/>
      <c r="D332" s="97"/>
      <c r="E332" s="97"/>
      <c r="F332" s="97"/>
      <c r="G332" s="97"/>
    </row>
    <row r="333" spans="1:7" s="4" customFormat="1" ht="18.75">
      <c r="A333" s="96"/>
      <c r="B333" s="96"/>
      <c r="D333" s="97"/>
      <c r="E333" s="97"/>
      <c r="F333" s="97"/>
      <c r="G333" s="97"/>
    </row>
    <row r="334" spans="1:7" s="4" customFormat="1" ht="18.75">
      <c r="A334" s="96"/>
      <c r="B334" s="96"/>
      <c r="D334" s="97"/>
      <c r="E334" s="97"/>
      <c r="F334" s="97"/>
      <c r="G334" s="97"/>
    </row>
    <row r="335" spans="1:7" s="4" customFormat="1" ht="18.75">
      <c r="A335" s="96"/>
      <c r="B335" s="96"/>
      <c r="D335" s="97"/>
      <c r="E335" s="97"/>
      <c r="F335" s="97"/>
      <c r="G335" s="97"/>
    </row>
    <row r="336" spans="1:7" s="4" customFormat="1" ht="18.75">
      <c r="A336" s="96"/>
      <c r="B336" s="96"/>
      <c r="D336" s="97"/>
      <c r="E336" s="97"/>
      <c r="F336" s="97"/>
      <c r="G336" s="97"/>
    </row>
    <row r="337" spans="1:7" s="4" customFormat="1" ht="18.75">
      <c r="A337" s="96"/>
      <c r="B337" s="96"/>
      <c r="D337" s="97"/>
      <c r="E337" s="97"/>
      <c r="F337" s="97"/>
      <c r="G337" s="97"/>
    </row>
    <row r="338" spans="1:7" s="4" customFormat="1" ht="18.75">
      <c r="A338" s="96"/>
      <c r="B338" s="96"/>
      <c r="D338" s="97"/>
      <c r="E338" s="97"/>
      <c r="F338" s="97"/>
      <c r="G338" s="97"/>
    </row>
    <row r="339" spans="1:7" s="4" customFormat="1" ht="18.75">
      <c r="A339" s="96"/>
      <c r="B339" s="96"/>
      <c r="D339" s="97"/>
      <c r="E339" s="97"/>
      <c r="F339" s="97"/>
      <c r="G339" s="97"/>
    </row>
    <row r="340" spans="1:7" s="4" customFormat="1" ht="18.75">
      <c r="A340" s="96"/>
      <c r="B340" s="96"/>
      <c r="D340" s="97"/>
      <c r="E340" s="97"/>
      <c r="F340" s="97"/>
      <c r="G340" s="97"/>
    </row>
    <row r="341" spans="1:7" s="4" customFormat="1" ht="18.75">
      <c r="A341" s="96"/>
      <c r="B341" s="96"/>
      <c r="D341" s="97"/>
      <c r="E341" s="97"/>
      <c r="F341" s="97"/>
      <c r="G341" s="97"/>
    </row>
    <row r="342" spans="1:7" s="4" customFormat="1" ht="18.75">
      <c r="A342" s="96"/>
      <c r="B342" s="96"/>
      <c r="D342" s="97"/>
      <c r="E342" s="97"/>
      <c r="F342" s="97"/>
      <c r="G342" s="97"/>
    </row>
    <row r="343" spans="1:7" s="4" customFormat="1" ht="18.75">
      <c r="A343" s="96"/>
      <c r="B343" s="96"/>
      <c r="D343" s="97"/>
      <c r="E343" s="97"/>
      <c r="F343" s="97"/>
      <c r="G343" s="97"/>
    </row>
    <row r="344" spans="1:7" s="4" customFormat="1" ht="18.75">
      <c r="A344" s="96"/>
      <c r="B344" s="96"/>
      <c r="D344" s="97"/>
      <c r="E344" s="97"/>
      <c r="F344" s="97"/>
      <c r="G344" s="97"/>
    </row>
    <row r="345" spans="1:7" s="4" customFormat="1" ht="18.75">
      <c r="A345" s="96"/>
      <c r="B345" s="96"/>
      <c r="D345" s="97"/>
      <c r="E345" s="97"/>
      <c r="F345" s="97"/>
      <c r="G345" s="97"/>
    </row>
    <row r="346" spans="1:7" s="4" customFormat="1" ht="18.75">
      <c r="A346" s="96"/>
      <c r="B346" s="96"/>
      <c r="D346" s="97"/>
      <c r="E346" s="97"/>
      <c r="F346" s="97"/>
      <c r="G346" s="97"/>
    </row>
    <row r="347" spans="1:7" s="4" customFormat="1" ht="18.75">
      <c r="A347" s="96"/>
      <c r="B347" s="96"/>
      <c r="D347" s="97"/>
      <c r="E347" s="97"/>
      <c r="F347" s="97"/>
      <c r="G347" s="97"/>
    </row>
    <row r="348" spans="1:7" s="4" customFormat="1" ht="18.75">
      <c r="A348" s="96"/>
      <c r="B348" s="96"/>
      <c r="D348" s="97"/>
      <c r="E348" s="97"/>
      <c r="F348" s="97"/>
      <c r="G348" s="97"/>
    </row>
    <row r="349" spans="1:7" s="4" customFormat="1" ht="18.75">
      <c r="A349" s="96"/>
      <c r="B349" s="96"/>
      <c r="D349" s="97"/>
      <c r="E349" s="97"/>
      <c r="F349" s="97"/>
      <c r="G349" s="97"/>
    </row>
    <row r="350" spans="1:7" s="4" customFormat="1" ht="18.75">
      <c r="A350" s="96"/>
      <c r="B350" s="96"/>
      <c r="D350" s="97"/>
      <c r="E350" s="97"/>
      <c r="F350" s="97"/>
      <c r="G350" s="97"/>
    </row>
    <row r="351" spans="1:7" s="4" customFormat="1" ht="18.75">
      <c r="A351" s="96"/>
      <c r="B351" s="96"/>
      <c r="D351" s="97"/>
      <c r="E351" s="97"/>
      <c r="F351" s="97"/>
      <c r="G351" s="97"/>
    </row>
    <row r="352" spans="1:7" s="4" customFormat="1" ht="18.75">
      <c r="A352" s="96"/>
      <c r="B352" s="96"/>
      <c r="D352" s="97"/>
      <c r="E352" s="97"/>
      <c r="F352" s="97"/>
      <c r="G352" s="97"/>
    </row>
    <row r="353" spans="1:7" s="4" customFormat="1" ht="18.75">
      <c r="A353" s="96"/>
      <c r="B353" s="96"/>
      <c r="D353" s="97"/>
      <c r="E353" s="97"/>
      <c r="F353" s="97"/>
      <c r="G353" s="97"/>
    </row>
    <row r="354" spans="1:7" s="4" customFormat="1" ht="18.75">
      <c r="A354" s="96"/>
      <c r="B354" s="96"/>
      <c r="D354" s="97"/>
      <c r="E354" s="97"/>
      <c r="F354" s="97"/>
      <c r="G354" s="97"/>
    </row>
    <row r="355" spans="1:7" s="4" customFormat="1" ht="18.75">
      <c r="A355" s="96"/>
      <c r="B355" s="96"/>
      <c r="D355" s="97"/>
      <c r="E355" s="97"/>
      <c r="F355" s="97"/>
      <c r="G355" s="97"/>
    </row>
    <row r="356" spans="1:7" s="4" customFormat="1" ht="18.75">
      <c r="A356" s="96"/>
      <c r="B356" s="96"/>
      <c r="D356" s="97"/>
      <c r="E356" s="97"/>
      <c r="F356" s="97"/>
      <c r="G356" s="97"/>
    </row>
    <row r="357" spans="1:7" s="4" customFormat="1" ht="18.75">
      <c r="A357" s="96"/>
      <c r="B357" s="96"/>
      <c r="D357" s="97"/>
      <c r="E357" s="97"/>
      <c r="F357" s="97"/>
      <c r="G357" s="97"/>
    </row>
    <row r="358" spans="1:7" s="4" customFormat="1" ht="18.75">
      <c r="A358" s="96"/>
      <c r="B358" s="96"/>
      <c r="D358" s="97"/>
      <c r="E358" s="97"/>
      <c r="F358" s="97"/>
      <c r="G358" s="97"/>
    </row>
    <row r="359" spans="1:7" s="4" customFormat="1" ht="18.75">
      <c r="A359" s="96"/>
      <c r="B359" s="96"/>
      <c r="D359" s="97"/>
      <c r="E359" s="97"/>
      <c r="F359" s="97"/>
      <c r="G359" s="97"/>
    </row>
    <row r="360" spans="1:7" s="4" customFormat="1" ht="18.75">
      <c r="A360" s="96"/>
      <c r="B360" s="96"/>
      <c r="D360" s="97"/>
      <c r="E360" s="97"/>
      <c r="F360" s="97"/>
      <c r="G360" s="97"/>
    </row>
    <row r="361" spans="1:7" s="4" customFormat="1" ht="18.75">
      <c r="A361" s="96"/>
      <c r="B361" s="96"/>
      <c r="D361" s="97"/>
      <c r="E361" s="97"/>
      <c r="F361" s="97"/>
      <c r="G361" s="97"/>
    </row>
    <row r="362" spans="1:7" s="4" customFormat="1" ht="18.75">
      <c r="A362" s="96"/>
      <c r="B362" s="96"/>
      <c r="D362" s="97"/>
      <c r="E362" s="97"/>
      <c r="F362" s="97"/>
      <c r="G362" s="97"/>
    </row>
    <row r="363" spans="1:7" s="4" customFormat="1" ht="18.75">
      <c r="A363" s="96"/>
      <c r="B363" s="96"/>
      <c r="D363" s="97"/>
      <c r="E363" s="97"/>
      <c r="F363" s="97"/>
      <c r="G363" s="97"/>
    </row>
    <row r="364" spans="1:7" s="4" customFormat="1" ht="18.75">
      <c r="A364" s="96"/>
      <c r="B364" s="96"/>
      <c r="D364" s="97"/>
      <c r="E364" s="97"/>
      <c r="F364" s="97"/>
      <c r="G364" s="97"/>
    </row>
    <row r="365" spans="1:7" s="4" customFormat="1" ht="18.75">
      <c r="A365" s="96"/>
      <c r="B365" s="96"/>
      <c r="D365" s="97"/>
      <c r="E365" s="97"/>
      <c r="F365" s="97"/>
      <c r="G365" s="97"/>
    </row>
    <row r="366" spans="1:7" s="4" customFormat="1" ht="18.75">
      <c r="A366" s="96"/>
      <c r="B366" s="96"/>
      <c r="D366" s="97"/>
      <c r="E366" s="97"/>
      <c r="F366" s="97"/>
      <c r="G366" s="97"/>
    </row>
    <row r="367" spans="1:7" s="4" customFormat="1" ht="18.75">
      <c r="A367" s="96"/>
      <c r="B367" s="96"/>
      <c r="D367" s="97"/>
      <c r="E367" s="97"/>
      <c r="F367" s="97"/>
      <c r="G367" s="97"/>
    </row>
    <row r="368" spans="1:7" s="4" customFormat="1" ht="18.75">
      <c r="A368" s="96"/>
      <c r="B368" s="96"/>
      <c r="D368" s="97"/>
      <c r="E368" s="97"/>
      <c r="F368" s="97"/>
      <c r="G368" s="97"/>
    </row>
    <row r="369" spans="1:7" s="4" customFormat="1" ht="18.75">
      <c r="A369" s="96"/>
      <c r="B369" s="96"/>
      <c r="D369" s="97"/>
      <c r="E369" s="97"/>
      <c r="F369" s="97"/>
      <c r="G369" s="97"/>
    </row>
    <row r="370" spans="1:7" s="4" customFormat="1" ht="18.75">
      <c r="A370" s="96"/>
      <c r="B370" s="96"/>
      <c r="D370" s="97"/>
      <c r="E370" s="97"/>
      <c r="F370" s="97"/>
      <c r="G370" s="97"/>
    </row>
    <row r="371" spans="1:7" s="4" customFormat="1" ht="18.75">
      <c r="A371" s="96"/>
      <c r="B371" s="96"/>
      <c r="D371" s="97"/>
      <c r="E371" s="97"/>
      <c r="F371" s="97"/>
      <c r="G371" s="97"/>
    </row>
    <row r="372" spans="1:7" s="4" customFormat="1" ht="18.75">
      <c r="A372" s="96"/>
      <c r="B372" s="96"/>
      <c r="D372" s="97"/>
      <c r="E372" s="97"/>
      <c r="F372" s="97"/>
      <c r="G372" s="97"/>
    </row>
    <row r="373" spans="1:7" s="4" customFormat="1" ht="18.75">
      <c r="A373" s="96"/>
      <c r="B373" s="96"/>
      <c r="D373" s="97"/>
      <c r="E373" s="97"/>
      <c r="F373" s="97"/>
      <c r="G373" s="97"/>
    </row>
    <row r="374" spans="1:7" s="4" customFormat="1" ht="18.75">
      <c r="A374" s="96"/>
      <c r="B374" s="96"/>
      <c r="D374" s="97"/>
      <c r="E374" s="97"/>
      <c r="F374" s="97"/>
      <c r="G374" s="97"/>
    </row>
    <row r="375" spans="1:7" s="4" customFormat="1" ht="18.75">
      <c r="A375" s="96"/>
      <c r="B375" s="96"/>
      <c r="D375" s="97"/>
      <c r="E375" s="97"/>
      <c r="F375" s="97"/>
      <c r="G375" s="97"/>
    </row>
    <row r="376" spans="1:7" s="4" customFormat="1" ht="18.75">
      <c r="A376" s="96"/>
      <c r="B376" s="96"/>
      <c r="D376" s="97"/>
      <c r="E376" s="97"/>
      <c r="F376" s="97"/>
      <c r="G376" s="97"/>
    </row>
    <row r="377" spans="1:7" s="4" customFormat="1" ht="18.75">
      <c r="A377" s="96"/>
      <c r="B377" s="96"/>
      <c r="D377" s="97"/>
      <c r="E377" s="97"/>
      <c r="F377" s="97"/>
      <c r="G377" s="97"/>
    </row>
    <row r="378" spans="1:7" s="4" customFormat="1" ht="18.75">
      <c r="A378" s="96"/>
      <c r="B378" s="96"/>
      <c r="D378" s="97"/>
      <c r="E378" s="97"/>
      <c r="F378" s="97"/>
      <c r="G378" s="97"/>
    </row>
    <row r="379" spans="1:7" s="4" customFormat="1" ht="18.75">
      <c r="A379" s="96"/>
      <c r="B379" s="96"/>
      <c r="D379" s="97"/>
      <c r="E379" s="97"/>
      <c r="F379" s="97"/>
      <c r="G379" s="97"/>
    </row>
    <row r="380" spans="1:7" s="4" customFormat="1" ht="18.75">
      <c r="A380" s="96"/>
      <c r="B380" s="96"/>
      <c r="D380" s="97"/>
      <c r="E380" s="97"/>
      <c r="F380" s="97"/>
      <c r="G380" s="97"/>
    </row>
    <row r="381" spans="1:7" s="4" customFormat="1" ht="18.75">
      <c r="A381" s="96"/>
      <c r="B381" s="96"/>
      <c r="D381" s="97"/>
      <c r="E381" s="97"/>
      <c r="F381" s="97"/>
      <c r="G381" s="97"/>
    </row>
    <row r="382" spans="1:7" s="4" customFormat="1" ht="18.75">
      <c r="A382" s="96"/>
      <c r="B382" s="96"/>
      <c r="D382" s="97"/>
      <c r="E382" s="97"/>
      <c r="F382" s="97"/>
      <c r="G382" s="97"/>
    </row>
    <row r="383" spans="1:7" s="4" customFormat="1" ht="18.75">
      <c r="A383" s="96"/>
      <c r="B383" s="96"/>
      <c r="D383" s="97"/>
      <c r="E383" s="97"/>
      <c r="F383" s="97"/>
      <c r="G383" s="97"/>
    </row>
    <row r="384" spans="1:7" s="4" customFormat="1" ht="18.75">
      <c r="A384" s="96"/>
      <c r="B384" s="96"/>
      <c r="D384" s="97"/>
      <c r="E384" s="97"/>
      <c r="F384" s="97"/>
      <c r="G384" s="97"/>
    </row>
    <row r="385" spans="1:7" s="4" customFormat="1" ht="18.75">
      <c r="A385" s="96"/>
      <c r="B385" s="96"/>
      <c r="D385" s="97"/>
      <c r="E385" s="97"/>
      <c r="F385" s="97"/>
      <c r="G385" s="97"/>
    </row>
    <row r="386" spans="1:7" s="4" customFormat="1" ht="18.75">
      <c r="A386" s="96"/>
      <c r="B386" s="96"/>
      <c r="D386" s="97"/>
      <c r="E386" s="97"/>
      <c r="F386" s="97"/>
      <c r="G386" s="97"/>
    </row>
    <row r="387" spans="1:7" s="4" customFormat="1" ht="18.75">
      <c r="A387" s="96"/>
      <c r="B387" s="96"/>
      <c r="D387" s="97"/>
      <c r="E387" s="97"/>
      <c r="F387" s="97"/>
      <c r="G387" s="97"/>
    </row>
    <row r="388" spans="1:7" s="4" customFormat="1" ht="18.75">
      <c r="A388" s="96"/>
      <c r="B388" s="96"/>
      <c r="D388" s="97"/>
      <c r="E388" s="97"/>
      <c r="F388" s="97"/>
      <c r="G388" s="97"/>
    </row>
    <row r="389" spans="1:7" s="4" customFormat="1" ht="18.75">
      <c r="A389" s="96"/>
      <c r="B389" s="96"/>
      <c r="D389" s="97"/>
      <c r="E389" s="97"/>
      <c r="F389" s="97"/>
      <c r="G389" s="97"/>
    </row>
    <row r="390" spans="1:7" s="4" customFormat="1" ht="18.75">
      <c r="A390" s="96"/>
      <c r="B390" s="96"/>
      <c r="D390" s="97"/>
      <c r="E390" s="97"/>
      <c r="F390" s="97"/>
      <c r="G390" s="97"/>
    </row>
    <row r="391" spans="1:7" s="4" customFormat="1" ht="18.75">
      <c r="A391" s="96"/>
      <c r="B391" s="96"/>
      <c r="D391" s="97"/>
      <c r="E391" s="97"/>
      <c r="F391" s="97"/>
      <c r="G391" s="97"/>
    </row>
    <row r="392" spans="1:7" s="4" customFormat="1" ht="18.75">
      <c r="A392" s="96"/>
      <c r="B392" s="96"/>
      <c r="D392" s="97"/>
      <c r="E392" s="97"/>
      <c r="F392" s="97"/>
      <c r="G392" s="97"/>
    </row>
    <row r="393" spans="1:7" s="4" customFormat="1" ht="18.75">
      <c r="A393" s="96"/>
      <c r="B393" s="96"/>
      <c r="D393" s="97"/>
      <c r="E393" s="97"/>
      <c r="F393" s="97"/>
      <c r="G393" s="97"/>
    </row>
    <row r="394" spans="1:7" s="4" customFormat="1" ht="18.75">
      <c r="A394" s="96"/>
      <c r="B394" s="96"/>
      <c r="D394" s="97"/>
      <c r="E394" s="97"/>
      <c r="F394" s="97"/>
      <c r="G394" s="97"/>
    </row>
    <row r="395" spans="1:7" s="4" customFormat="1" ht="18.75">
      <c r="A395" s="96"/>
      <c r="B395" s="96"/>
      <c r="D395" s="97"/>
      <c r="E395" s="97"/>
      <c r="F395" s="97"/>
      <c r="G395" s="97"/>
    </row>
    <row r="396" spans="1:7" s="4" customFormat="1" ht="18.75">
      <c r="A396" s="96"/>
      <c r="B396" s="96"/>
      <c r="D396" s="97"/>
      <c r="E396" s="97"/>
      <c r="F396" s="97"/>
      <c r="G396" s="97"/>
    </row>
    <row r="397" spans="1:7" s="4" customFormat="1" ht="18.75">
      <c r="A397" s="96"/>
      <c r="B397" s="96"/>
      <c r="D397" s="97"/>
      <c r="E397" s="97"/>
      <c r="F397" s="97"/>
      <c r="G397" s="97"/>
    </row>
    <row r="398" spans="1:7" s="4" customFormat="1" ht="18.75">
      <c r="A398" s="96"/>
      <c r="B398" s="96"/>
      <c r="D398" s="97"/>
      <c r="E398" s="97"/>
      <c r="F398" s="97"/>
      <c r="G398" s="97"/>
    </row>
    <row r="399" spans="1:7" s="4" customFormat="1" ht="18.75">
      <c r="A399" s="96"/>
      <c r="B399" s="96"/>
      <c r="D399" s="97"/>
      <c r="E399" s="97"/>
      <c r="F399" s="97"/>
      <c r="G399" s="97"/>
    </row>
    <row r="400" spans="1:7" s="4" customFormat="1" ht="18.75">
      <c r="A400" s="96"/>
      <c r="B400" s="96"/>
      <c r="D400" s="97"/>
      <c r="E400" s="97"/>
      <c r="F400" s="97"/>
      <c r="G400" s="97"/>
    </row>
    <row r="401" spans="1:7" s="4" customFormat="1" ht="18.75">
      <c r="A401" s="96"/>
      <c r="B401" s="96"/>
      <c r="D401" s="97"/>
      <c r="E401" s="97"/>
      <c r="F401" s="97"/>
      <c r="G401" s="97"/>
    </row>
    <row r="402" spans="1:7" s="4" customFormat="1" ht="18.75">
      <c r="A402" s="96"/>
      <c r="B402" s="96"/>
      <c r="D402" s="97"/>
      <c r="E402" s="97"/>
      <c r="F402" s="97"/>
      <c r="G402" s="97"/>
    </row>
    <row r="403" spans="1:7" s="4" customFormat="1" ht="18.75">
      <c r="A403" s="96"/>
      <c r="B403" s="96"/>
      <c r="D403" s="97"/>
      <c r="E403" s="97"/>
      <c r="F403" s="97"/>
      <c r="G403" s="97"/>
    </row>
    <row r="404" spans="1:7" s="4" customFormat="1" ht="18.75">
      <c r="A404" s="96"/>
      <c r="B404" s="96"/>
      <c r="D404" s="97"/>
      <c r="E404" s="97"/>
      <c r="F404" s="97"/>
      <c r="G404" s="97"/>
    </row>
    <row r="405" spans="1:7" s="4" customFormat="1" ht="18.75">
      <c r="A405" s="96"/>
      <c r="B405" s="96"/>
      <c r="D405" s="97"/>
      <c r="E405" s="97"/>
      <c r="F405" s="97"/>
      <c r="G405" s="97"/>
    </row>
    <row r="406" spans="1:7" s="4" customFormat="1" ht="18.75">
      <c r="A406" s="96"/>
      <c r="B406" s="96"/>
      <c r="D406" s="97"/>
      <c r="E406" s="97"/>
      <c r="F406" s="97"/>
      <c r="G406" s="97"/>
    </row>
    <row r="407" spans="1:7" s="4" customFormat="1" ht="18.75">
      <c r="A407" s="96"/>
      <c r="B407" s="96"/>
      <c r="D407" s="97"/>
      <c r="E407" s="97"/>
      <c r="F407" s="97"/>
      <c r="G407" s="97"/>
    </row>
    <row r="408" spans="1:7" s="4" customFormat="1" ht="18.75">
      <c r="A408" s="96"/>
      <c r="B408" s="96"/>
      <c r="D408" s="97"/>
      <c r="E408" s="97"/>
      <c r="F408" s="97"/>
      <c r="G408" s="97"/>
    </row>
    <row r="409" spans="1:7" s="4" customFormat="1" ht="18.75">
      <c r="A409" s="96"/>
      <c r="B409" s="96"/>
      <c r="D409" s="97"/>
      <c r="E409" s="97"/>
      <c r="F409" s="97"/>
      <c r="G409" s="97"/>
    </row>
    <row r="410" spans="1:7" s="4" customFormat="1" ht="18.75">
      <c r="A410" s="96"/>
      <c r="B410" s="96"/>
      <c r="D410" s="97"/>
      <c r="E410" s="97"/>
      <c r="F410" s="97"/>
      <c r="G410" s="97"/>
    </row>
    <row r="411" spans="1:7" s="4" customFormat="1" ht="18.75">
      <c r="A411" s="96"/>
      <c r="B411" s="96"/>
      <c r="D411" s="97"/>
      <c r="E411" s="97"/>
      <c r="F411" s="97"/>
      <c r="G411" s="97"/>
    </row>
    <row r="412" spans="1:7" s="4" customFormat="1" ht="18.75">
      <c r="A412" s="96"/>
      <c r="B412" s="96"/>
      <c r="D412" s="97"/>
      <c r="E412" s="97"/>
      <c r="F412" s="97"/>
      <c r="G412" s="97"/>
    </row>
    <row r="413" spans="1:7" s="4" customFormat="1" ht="18.75">
      <c r="A413" s="96"/>
      <c r="B413" s="96"/>
      <c r="D413" s="97"/>
      <c r="E413" s="97"/>
      <c r="F413" s="97"/>
      <c r="G413" s="97"/>
    </row>
    <row r="414" spans="1:7" s="4" customFormat="1" ht="18.75">
      <c r="A414" s="96"/>
      <c r="B414" s="96"/>
      <c r="D414" s="97"/>
      <c r="E414" s="97"/>
      <c r="F414" s="97"/>
      <c r="G414" s="97"/>
    </row>
    <row r="415" spans="1:7" s="4" customFormat="1" ht="18.75">
      <c r="A415" s="96"/>
      <c r="B415" s="96"/>
      <c r="D415" s="97"/>
      <c r="E415" s="97"/>
      <c r="F415" s="97"/>
      <c r="G415" s="97"/>
    </row>
    <row r="416" spans="1:7" s="4" customFormat="1" ht="18.75">
      <c r="A416" s="96"/>
      <c r="B416" s="96"/>
      <c r="D416" s="97"/>
      <c r="E416" s="97"/>
      <c r="F416" s="97"/>
      <c r="G416" s="97"/>
    </row>
    <row r="417" spans="1:7" s="4" customFormat="1" ht="18.75">
      <c r="A417" s="96"/>
      <c r="B417" s="96"/>
      <c r="D417" s="97"/>
      <c r="E417" s="97"/>
      <c r="F417" s="97"/>
      <c r="G417" s="97"/>
    </row>
    <row r="418" spans="1:7" s="4" customFormat="1" ht="18.75">
      <c r="A418" s="96"/>
      <c r="B418" s="96"/>
      <c r="D418" s="97"/>
      <c r="E418" s="97"/>
      <c r="F418" s="97"/>
      <c r="G418" s="97"/>
    </row>
    <row r="419" spans="1:7" s="4" customFormat="1" ht="18.75">
      <c r="A419" s="96"/>
      <c r="B419" s="96"/>
      <c r="D419" s="97"/>
      <c r="E419" s="97"/>
      <c r="F419" s="97"/>
      <c r="G419" s="97"/>
    </row>
    <row r="420" spans="1:7" s="4" customFormat="1" ht="18.75">
      <c r="A420" s="96"/>
      <c r="B420" s="96"/>
      <c r="D420" s="97"/>
      <c r="E420" s="97"/>
      <c r="F420" s="97"/>
      <c r="G420" s="97"/>
    </row>
    <row r="421" spans="1:7" s="4" customFormat="1" ht="18.75">
      <c r="A421" s="96"/>
      <c r="B421" s="96"/>
      <c r="D421" s="97"/>
      <c r="E421" s="97"/>
      <c r="F421" s="97"/>
      <c r="G421" s="97"/>
    </row>
    <row r="422" spans="1:7" s="4" customFormat="1" ht="18.75">
      <c r="A422" s="96"/>
      <c r="B422" s="96"/>
      <c r="D422" s="97"/>
      <c r="E422" s="97"/>
      <c r="F422" s="97"/>
      <c r="G422" s="97"/>
    </row>
    <row r="423" spans="1:7" s="4" customFormat="1" ht="18.75">
      <c r="A423" s="96"/>
      <c r="B423" s="96"/>
      <c r="D423" s="97"/>
      <c r="E423" s="97"/>
      <c r="F423" s="97"/>
      <c r="G423" s="97"/>
    </row>
    <row r="424" spans="1:7" s="4" customFormat="1" ht="18.75">
      <c r="A424" s="96"/>
      <c r="B424" s="96"/>
      <c r="D424" s="97"/>
      <c r="E424" s="97"/>
      <c r="F424" s="97"/>
      <c r="G424" s="97"/>
    </row>
    <row r="425" spans="1:7" s="4" customFormat="1" ht="18.75">
      <c r="A425" s="96"/>
      <c r="B425" s="96"/>
      <c r="D425" s="97"/>
      <c r="E425" s="97"/>
      <c r="F425" s="97"/>
      <c r="G425" s="97"/>
    </row>
    <row r="426" spans="1:7" s="4" customFormat="1" ht="18.75">
      <c r="A426" s="96"/>
      <c r="B426" s="96"/>
      <c r="D426" s="97"/>
      <c r="E426" s="97"/>
      <c r="F426" s="97"/>
      <c r="G426" s="97"/>
    </row>
    <row r="427" spans="1:7" s="4" customFormat="1" ht="18.75">
      <c r="A427" s="96"/>
      <c r="B427" s="96"/>
      <c r="D427" s="97"/>
      <c r="E427" s="97"/>
      <c r="F427" s="97"/>
      <c r="G427" s="97"/>
    </row>
    <row r="428" spans="1:7" s="4" customFormat="1" ht="18.75">
      <c r="A428" s="96"/>
      <c r="B428" s="96"/>
      <c r="D428" s="97"/>
      <c r="E428" s="97"/>
      <c r="F428" s="97"/>
      <c r="G428" s="97"/>
    </row>
    <row r="429" spans="1:7" s="4" customFormat="1" ht="18.75">
      <c r="A429" s="96"/>
      <c r="B429" s="96"/>
      <c r="D429" s="97"/>
      <c r="E429" s="97"/>
      <c r="F429" s="97"/>
      <c r="G429" s="97"/>
    </row>
    <row r="430" spans="1:7" s="4" customFormat="1" ht="18.75">
      <c r="A430" s="96"/>
      <c r="B430" s="96"/>
      <c r="D430" s="97"/>
      <c r="E430" s="97"/>
      <c r="F430" s="97"/>
      <c r="G430" s="97"/>
    </row>
    <row r="431" spans="1:7" s="4" customFormat="1" ht="18.75">
      <c r="A431" s="96"/>
      <c r="B431" s="96"/>
      <c r="D431" s="97"/>
      <c r="E431" s="97"/>
      <c r="F431" s="97"/>
      <c r="G431" s="97"/>
    </row>
    <row r="432" spans="1:7" s="4" customFormat="1" ht="18.75">
      <c r="A432" s="96"/>
      <c r="B432" s="96"/>
      <c r="D432" s="97"/>
      <c r="E432" s="97"/>
      <c r="F432" s="97"/>
      <c r="G432" s="97"/>
    </row>
    <row r="433" spans="1:7" s="4" customFormat="1" ht="18.75">
      <c r="A433" s="96"/>
      <c r="B433" s="96"/>
      <c r="D433" s="97"/>
      <c r="E433" s="97"/>
      <c r="F433" s="97"/>
      <c r="G433" s="97"/>
    </row>
    <row r="434" spans="1:7" s="4" customFormat="1" ht="18.75">
      <c r="A434" s="96"/>
      <c r="B434" s="96"/>
      <c r="D434" s="97"/>
      <c r="E434" s="97"/>
      <c r="F434" s="97"/>
      <c r="G434" s="97"/>
    </row>
    <row r="435" spans="1:7" s="4" customFormat="1" ht="18.75">
      <c r="A435" s="96"/>
      <c r="B435" s="96"/>
      <c r="D435" s="97"/>
      <c r="E435" s="97"/>
      <c r="F435" s="97"/>
      <c r="G435" s="97"/>
    </row>
    <row r="436" spans="1:7" s="4" customFormat="1" ht="18.75">
      <c r="A436" s="96"/>
      <c r="B436" s="96"/>
      <c r="D436" s="97"/>
      <c r="E436" s="97"/>
      <c r="F436" s="97"/>
      <c r="G436" s="97"/>
    </row>
    <row r="437" spans="1:7" s="4" customFormat="1" ht="18.75">
      <c r="A437" s="96"/>
      <c r="B437" s="96"/>
      <c r="D437" s="97"/>
      <c r="E437" s="97"/>
      <c r="F437" s="97"/>
      <c r="G437" s="97"/>
    </row>
    <row r="438" spans="1:7" s="4" customFormat="1" ht="18.75">
      <c r="A438" s="96"/>
      <c r="B438" s="96"/>
      <c r="D438" s="97"/>
      <c r="E438" s="97"/>
      <c r="F438" s="97"/>
      <c r="G438" s="97"/>
    </row>
    <row r="439" spans="1:7" s="4" customFormat="1" ht="18.75">
      <c r="A439" s="96"/>
      <c r="B439" s="96"/>
      <c r="D439" s="97"/>
      <c r="E439" s="97"/>
      <c r="F439" s="97"/>
      <c r="G439" s="97"/>
    </row>
    <row r="440" spans="1:7" s="4" customFormat="1" ht="18.75">
      <c r="A440" s="96"/>
      <c r="B440" s="96"/>
      <c r="D440" s="97"/>
      <c r="E440" s="97"/>
      <c r="F440" s="97"/>
      <c r="G440" s="97"/>
    </row>
    <row r="441" spans="1:7" s="4" customFormat="1" ht="18.75">
      <c r="A441" s="96"/>
      <c r="B441" s="96"/>
      <c r="D441" s="97"/>
      <c r="E441" s="97"/>
      <c r="F441" s="97"/>
      <c r="G441" s="97"/>
    </row>
    <row r="442" spans="1:7" s="4" customFormat="1" ht="18.75">
      <c r="A442" s="96"/>
      <c r="B442" s="96"/>
      <c r="D442" s="97"/>
      <c r="E442" s="97"/>
      <c r="F442" s="97"/>
      <c r="G442" s="97"/>
    </row>
    <row r="443" spans="1:7" s="4" customFormat="1" ht="18.75">
      <c r="A443" s="96"/>
      <c r="B443" s="96"/>
      <c r="D443" s="97"/>
      <c r="E443" s="97"/>
      <c r="F443" s="97"/>
      <c r="G443" s="97"/>
    </row>
    <row r="444" spans="1:7" s="4" customFormat="1" ht="18.75">
      <c r="A444" s="96"/>
      <c r="B444" s="96"/>
      <c r="D444" s="97"/>
      <c r="E444" s="97"/>
      <c r="F444" s="97"/>
      <c r="G444" s="97"/>
    </row>
    <row r="445" spans="1:7" s="4" customFormat="1" ht="18.75">
      <c r="A445" s="96"/>
      <c r="B445" s="96"/>
      <c r="D445" s="97"/>
      <c r="E445" s="97"/>
      <c r="F445" s="97"/>
      <c r="G445" s="97"/>
    </row>
    <row r="446" spans="1:7" s="4" customFormat="1" ht="18.75">
      <c r="A446" s="96"/>
      <c r="B446" s="96"/>
      <c r="D446" s="97"/>
      <c r="E446" s="97"/>
      <c r="F446" s="97"/>
      <c r="G446" s="97"/>
    </row>
    <row r="447" spans="1:7" s="4" customFormat="1" ht="18.75">
      <c r="A447" s="96"/>
      <c r="B447" s="96"/>
      <c r="D447" s="97"/>
      <c r="E447" s="97"/>
      <c r="F447" s="97"/>
      <c r="G447" s="97"/>
    </row>
    <row r="448" spans="1:7" s="4" customFormat="1" ht="18.75">
      <c r="A448" s="96"/>
      <c r="B448" s="96"/>
      <c r="D448" s="97"/>
      <c r="E448" s="97"/>
      <c r="F448" s="97"/>
      <c r="G448" s="97"/>
    </row>
    <row r="449" spans="1:7" s="4" customFormat="1" ht="18.75">
      <c r="A449" s="96"/>
      <c r="B449" s="96"/>
      <c r="D449" s="97"/>
      <c r="E449" s="97"/>
      <c r="F449" s="97"/>
      <c r="G449" s="97"/>
    </row>
    <row r="450" spans="1:7" s="4" customFormat="1" ht="18.75">
      <c r="A450" s="96"/>
      <c r="B450" s="96"/>
      <c r="D450" s="97"/>
      <c r="E450" s="97"/>
      <c r="F450" s="97"/>
      <c r="G450" s="97"/>
    </row>
    <row r="451" spans="1:7" s="4" customFormat="1" ht="18.75">
      <c r="A451" s="96"/>
      <c r="B451" s="96"/>
      <c r="D451" s="97"/>
      <c r="E451" s="97"/>
      <c r="F451" s="97"/>
      <c r="G451" s="97"/>
    </row>
    <row r="452" spans="1:7" s="4" customFormat="1" ht="18.75">
      <c r="A452" s="96"/>
      <c r="B452" s="96"/>
      <c r="D452" s="97"/>
      <c r="E452" s="97"/>
      <c r="F452" s="97"/>
      <c r="G452" s="97"/>
    </row>
    <row r="453" spans="1:7" s="4" customFormat="1" ht="18.75">
      <c r="A453" s="96"/>
      <c r="B453" s="96"/>
      <c r="D453" s="97"/>
      <c r="E453" s="97"/>
      <c r="F453" s="97"/>
      <c r="G453" s="97"/>
    </row>
    <row r="454" spans="1:7" s="4" customFormat="1" ht="18.75">
      <c r="A454" s="96"/>
      <c r="B454" s="96"/>
      <c r="D454" s="97"/>
      <c r="E454" s="97"/>
      <c r="F454" s="97"/>
      <c r="G454" s="97"/>
    </row>
    <row r="455" spans="1:7" s="4" customFormat="1" ht="18.75">
      <c r="A455" s="96"/>
      <c r="B455" s="96"/>
      <c r="D455" s="97"/>
      <c r="E455" s="97"/>
      <c r="F455" s="97"/>
      <c r="G455" s="97"/>
    </row>
    <row r="456" spans="1:7" s="4" customFormat="1" ht="18.75">
      <c r="A456" s="96"/>
      <c r="B456" s="96"/>
      <c r="D456" s="97"/>
      <c r="E456" s="97"/>
      <c r="F456" s="97"/>
      <c r="G456" s="97"/>
    </row>
    <row r="457" spans="1:7" s="4" customFormat="1" ht="18.75">
      <c r="A457" s="96"/>
      <c r="B457" s="96"/>
      <c r="D457" s="97"/>
      <c r="E457" s="97"/>
      <c r="F457" s="97"/>
      <c r="G457" s="97"/>
    </row>
    <row r="458" spans="1:7" s="4" customFormat="1" ht="18.75">
      <c r="A458" s="96"/>
      <c r="B458" s="96"/>
      <c r="D458" s="97"/>
      <c r="E458" s="97"/>
      <c r="F458" s="97"/>
      <c r="G458" s="97"/>
    </row>
    <row r="459" spans="1:7" s="4" customFormat="1" ht="18.75">
      <c r="A459" s="96"/>
      <c r="B459" s="96"/>
      <c r="D459" s="97"/>
      <c r="E459" s="97"/>
      <c r="F459" s="97"/>
      <c r="G459" s="97"/>
    </row>
    <row r="460" spans="1:7" s="4" customFormat="1" ht="18.75">
      <c r="A460" s="96"/>
      <c r="B460" s="96"/>
      <c r="D460" s="97"/>
      <c r="E460" s="97"/>
      <c r="F460" s="97"/>
      <c r="G460" s="97"/>
    </row>
    <row r="461" spans="1:7" s="4" customFormat="1" ht="18.75">
      <c r="A461" s="96"/>
      <c r="B461" s="96"/>
      <c r="D461" s="97"/>
      <c r="E461" s="97"/>
      <c r="F461" s="97"/>
      <c r="G461" s="97"/>
    </row>
    <row r="462" spans="1:7" s="4" customFormat="1" ht="18.75">
      <c r="A462" s="96"/>
      <c r="B462" s="96"/>
      <c r="D462" s="97"/>
      <c r="E462" s="97"/>
      <c r="F462" s="97"/>
      <c r="G462" s="97"/>
    </row>
    <row r="463" spans="1:7" s="4" customFormat="1" ht="18.75">
      <c r="A463" s="96"/>
      <c r="B463" s="96"/>
      <c r="D463" s="97"/>
      <c r="E463" s="97"/>
      <c r="F463" s="97"/>
      <c r="G463" s="97"/>
    </row>
    <row r="464" spans="1:7" s="4" customFormat="1" ht="18.75">
      <c r="A464" s="96"/>
      <c r="B464" s="96"/>
      <c r="D464" s="97"/>
      <c r="E464" s="97"/>
      <c r="F464" s="97"/>
      <c r="G464" s="97"/>
    </row>
    <row r="465" spans="1:7" s="4" customFormat="1" ht="18.75">
      <c r="A465" s="96"/>
      <c r="B465" s="96"/>
      <c r="D465" s="97"/>
      <c r="E465" s="97"/>
      <c r="F465" s="97"/>
      <c r="G465" s="97"/>
    </row>
    <row r="466" spans="1:7" s="4" customFormat="1" ht="18.75">
      <c r="A466" s="96"/>
      <c r="B466" s="96"/>
      <c r="D466" s="97"/>
      <c r="E466" s="97"/>
      <c r="F466" s="97"/>
      <c r="G466" s="97"/>
    </row>
    <row r="467" spans="1:7" s="4" customFormat="1" ht="18.75">
      <c r="A467" s="96"/>
      <c r="B467" s="96"/>
      <c r="D467" s="97"/>
      <c r="E467" s="97"/>
      <c r="F467" s="97"/>
      <c r="G467" s="97"/>
    </row>
    <row r="468" spans="1:7" s="4" customFormat="1" ht="18.75">
      <c r="A468" s="96"/>
      <c r="B468" s="96"/>
      <c r="D468" s="97"/>
      <c r="E468" s="97"/>
      <c r="F468" s="97"/>
      <c r="G468" s="97"/>
    </row>
    <row r="469" spans="1:7" s="4" customFormat="1" ht="18.75">
      <c r="A469" s="96"/>
      <c r="B469" s="96"/>
      <c r="D469" s="97"/>
      <c r="E469" s="97"/>
      <c r="F469" s="97"/>
      <c r="G469" s="97"/>
    </row>
    <row r="470" spans="1:7" s="4" customFormat="1" ht="18.75">
      <c r="A470" s="96"/>
      <c r="B470" s="96"/>
      <c r="D470" s="97"/>
      <c r="E470" s="97"/>
      <c r="F470" s="97"/>
      <c r="G470" s="97"/>
    </row>
    <row r="471" spans="1:7" s="4" customFormat="1" ht="18.75">
      <c r="A471" s="96"/>
      <c r="B471" s="96"/>
      <c r="D471" s="97"/>
      <c r="E471" s="97"/>
      <c r="F471" s="97"/>
      <c r="G471" s="97"/>
    </row>
    <row r="472" spans="1:7" s="4" customFormat="1" ht="18.75">
      <c r="A472" s="96"/>
      <c r="B472" s="96"/>
      <c r="D472" s="97"/>
      <c r="E472" s="97"/>
      <c r="F472" s="97"/>
      <c r="G472" s="97"/>
    </row>
    <row r="473" spans="1:7" s="4" customFormat="1" ht="18.75">
      <c r="A473" s="96"/>
      <c r="B473" s="96"/>
      <c r="D473" s="97"/>
      <c r="E473" s="97"/>
      <c r="F473" s="97"/>
      <c r="G473" s="97"/>
    </row>
    <row r="474" spans="1:7" s="4" customFormat="1" ht="18.75">
      <c r="A474" s="96"/>
      <c r="B474" s="96"/>
      <c r="D474" s="97"/>
      <c r="E474" s="97"/>
      <c r="F474" s="97"/>
      <c r="G474" s="97"/>
    </row>
    <row r="475" spans="1:7" s="4" customFormat="1" ht="18.75">
      <c r="A475" s="96"/>
      <c r="B475" s="96"/>
      <c r="D475" s="97"/>
      <c r="E475" s="97"/>
      <c r="F475" s="97"/>
      <c r="G475" s="97"/>
    </row>
    <row r="476" spans="1:7" s="4" customFormat="1" ht="18.75">
      <c r="A476" s="96"/>
      <c r="B476" s="96"/>
      <c r="D476" s="97"/>
      <c r="E476" s="97"/>
      <c r="F476" s="97"/>
      <c r="G476" s="97"/>
    </row>
    <row r="477" spans="1:7" s="4" customFormat="1" ht="18.75">
      <c r="A477" s="96"/>
      <c r="B477" s="96"/>
      <c r="D477" s="97"/>
      <c r="E477" s="97"/>
      <c r="F477" s="97"/>
      <c r="G477" s="97"/>
    </row>
    <row r="478" spans="1:7" s="4" customFormat="1" ht="18.75">
      <c r="A478" s="96"/>
      <c r="B478" s="96"/>
      <c r="D478" s="97"/>
      <c r="E478" s="97"/>
      <c r="F478" s="97"/>
      <c r="G478" s="97"/>
    </row>
    <row r="479" spans="1:7" s="4" customFormat="1" ht="18.75">
      <c r="A479" s="96"/>
      <c r="B479" s="96"/>
      <c r="D479" s="97"/>
      <c r="E479" s="97"/>
      <c r="F479" s="97"/>
      <c r="G479" s="97"/>
    </row>
    <row r="480" spans="1:7" s="4" customFormat="1" ht="18.75">
      <c r="A480" s="96"/>
      <c r="B480" s="96"/>
      <c r="D480" s="97"/>
      <c r="E480" s="97"/>
      <c r="F480" s="97"/>
      <c r="G480" s="97"/>
    </row>
    <row r="481" spans="1:7" s="4" customFormat="1" ht="18.75">
      <c r="A481" s="96"/>
      <c r="B481" s="96"/>
      <c r="D481" s="97"/>
      <c r="E481" s="97"/>
      <c r="F481" s="97"/>
      <c r="G481" s="97"/>
    </row>
    <row r="482" spans="1:7" s="4" customFormat="1" ht="18.75">
      <c r="A482" s="96"/>
      <c r="B482" s="96"/>
      <c r="D482" s="97"/>
      <c r="E482" s="97"/>
      <c r="F482" s="97"/>
      <c r="G482" s="97"/>
    </row>
    <row r="483" spans="1:7" s="4" customFormat="1" ht="18.75">
      <c r="A483" s="96"/>
      <c r="B483" s="96"/>
      <c r="D483" s="97"/>
      <c r="E483" s="97"/>
      <c r="F483" s="97"/>
      <c r="G483" s="97"/>
    </row>
    <row r="484" spans="1:7" s="4" customFormat="1" ht="18.75">
      <c r="A484" s="96"/>
      <c r="B484" s="96"/>
      <c r="D484" s="97"/>
      <c r="E484" s="97"/>
      <c r="F484" s="97"/>
      <c r="G484" s="97"/>
    </row>
    <row r="485" spans="1:7" s="4" customFormat="1" ht="18.75">
      <c r="A485" s="96"/>
      <c r="B485" s="96"/>
      <c r="D485" s="97"/>
      <c r="E485" s="97"/>
      <c r="F485" s="97"/>
      <c r="G485" s="97"/>
    </row>
    <row r="486" spans="1:7" s="4" customFormat="1" ht="18.75">
      <c r="A486" s="96"/>
      <c r="B486" s="96"/>
      <c r="D486" s="97"/>
      <c r="E486" s="97"/>
      <c r="F486" s="97"/>
      <c r="G486" s="97"/>
    </row>
    <row r="487" spans="1:7" s="4" customFormat="1" ht="18.75">
      <c r="A487" s="96"/>
      <c r="B487" s="96"/>
      <c r="D487" s="97"/>
      <c r="E487" s="97"/>
      <c r="F487" s="97"/>
      <c r="G487" s="97"/>
    </row>
    <row r="488" spans="1:7" s="4" customFormat="1" ht="18.75">
      <c r="A488" s="96"/>
      <c r="B488" s="96"/>
      <c r="D488" s="97"/>
      <c r="E488" s="97"/>
      <c r="F488" s="97"/>
      <c r="G488" s="97"/>
    </row>
    <row r="489" spans="1:7" s="4" customFormat="1" ht="18.75">
      <c r="A489" s="96"/>
      <c r="B489" s="96"/>
      <c r="D489" s="97"/>
      <c r="E489" s="97"/>
      <c r="F489" s="97"/>
      <c r="G489" s="97"/>
    </row>
    <row r="490" spans="1:7" s="4" customFormat="1" ht="18.75">
      <c r="A490" s="96"/>
      <c r="B490" s="96"/>
      <c r="D490" s="97"/>
      <c r="E490" s="97"/>
      <c r="F490" s="97"/>
      <c r="G490" s="97"/>
    </row>
    <row r="491" spans="1:7" s="4" customFormat="1" ht="18.75">
      <c r="A491" s="96"/>
      <c r="B491" s="96"/>
      <c r="D491" s="97"/>
      <c r="E491" s="97"/>
      <c r="F491" s="97"/>
      <c r="G491" s="97"/>
    </row>
    <row r="492" spans="1:7" s="4" customFormat="1" ht="18.75">
      <c r="A492" s="96"/>
      <c r="B492" s="96"/>
      <c r="D492" s="97"/>
      <c r="E492" s="97"/>
      <c r="F492" s="97"/>
      <c r="G492" s="97"/>
    </row>
    <row r="493" spans="1:7" s="4" customFormat="1" ht="18.75">
      <c r="A493" s="96"/>
      <c r="B493" s="96"/>
      <c r="D493" s="97"/>
      <c r="E493" s="97"/>
      <c r="F493" s="97"/>
      <c r="G493" s="97"/>
    </row>
    <row r="494" spans="1:7" s="4" customFormat="1" ht="18.75">
      <c r="A494" s="96"/>
      <c r="B494" s="96"/>
      <c r="D494" s="97"/>
      <c r="E494" s="97"/>
      <c r="F494" s="97"/>
      <c r="G494" s="97"/>
    </row>
    <row r="495" spans="1:7" s="4" customFormat="1" ht="18.75">
      <c r="A495" s="96"/>
      <c r="B495" s="96"/>
      <c r="D495" s="97"/>
      <c r="E495" s="97"/>
      <c r="F495" s="97"/>
      <c r="G495" s="97"/>
    </row>
    <row r="496" spans="1:7" s="4" customFormat="1" ht="18.75">
      <c r="A496" s="96"/>
      <c r="B496" s="96"/>
      <c r="D496" s="97"/>
      <c r="E496" s="97"/>
      <c r="F496" s="97"/>
      <c r="G496" s="97"/>
    </row>
    <row r="497" spans="1:7" s="4" customFormat="1" ht="18.75">
      <c r="A497" s="96"/>
      <c r="B497" s="96"/>
      <c r="D497" s="97"/>
      <c r="E497" s="97"/>
      <c r="F497" s="97"/>
      <c r="G497" s="97"/>
    </row>
    <row r="498" spans="1:7" s="4" customFormat="1" ht="18.75">
      <c r="A498" s="96"/>
      <c r="B498" s="96"/>
      <c r="D498" s="97"/>
      <c r="E498" s="97"/>
      <c r="F498" s="97"/>
      <c r="G498" s="97"/>
    </row>
    <row r="499" spans="1:7" s="4" customFormat="1" ht="18.75">
      <c r="A499" s="96"/>
      <c r="B499" s="96"/>
      <c r="D499" s="97"/>
      <c r="E499" s="97"/>
      <c r="F499" s="97"/>
      <c r="G499" s="97"/>
    </row>
    <row r="500" spans="1:7" s="4" customFormat="1" ht="18.75">
      <c r="A500" s="96"/>
      <c r="B500" s="96"/>
      <c r="D500" s="97"/>
      <c r="E500" s="97"/>
      <c r="F500" s="97"/>
      <c r="G500" s="97"/>
    </row>
    <row r="501" spans="1:7" s="4" customFormat="1" ht="18.75">
      <c r="A501" s="96"/>
      <c r="B501" s="96"/>
      <c r="D501" s="97"/>
      <c r="E501" s="97"/>
      <c r="F501" s="97"/>
      <c r="G501" s="97"/>
    </row>
    <row r="502" spans="1:7" s="4" customFormat="1" ht="18.75">
      <c r="A502" s="96"/>
      <c r="B502" s="96"/>
      <c r="D502" s="97"/>
      <c r="E502" s="97"/>
      <c r="F502" s="97"/>
      <c r="G502" s="97"/>
    </row>
    <row r="503" spans="1:7" s="4" customFormat="1" ht="18.75">
      <c r="A503" s="96"/>
      <c r="B503" s="96"/>
      <c r="D503" s="97"/>
      <c r="E503" s="97"/>
      <c r="F503" s="97"/>
      <c r="G503" s="97"/>
    </row>
    <row r="504" spans="1:7" s="4" customFormat="1" ht="18.75">
      <c r="A504" s="96"/>
      <c r="B504" s="96"/>
      <c r="D504" s="97"/>
      <c r="E504" s="97"/>
      <c r="F504" s="97"/>
      <c r="G504" s="97"/>
    </row>
    <row r="505" spans="1:7" s="4" customFormat="1" ht="18.75">
      <c r="A505" s="96"/>
      <c r="B505" s="96"/>
      <c r="D505" s="97"/>
      <c r="E505" s="97"/>
      <c r="F505" s="97"/>
      <c r="G505" s="97"/>
    </row>
    <row r="506" spans="1:7" s="4" customFormat="1" ht="18.75">
      <c r="A506" s="96"/>
      <c r="B506" s="96"/>
      <c r="D506" s="97"/>
      <c r="E506" s="97"/>
      <c r="F506" s="97"/>
      <c r="G506" s="97"/>
    </row>
    <row r="507" spans="1:7" s="4" customFormat="1" ht="18.75">
      <c r="A507" s="96"/>
      <c r="B507" s="96"/>
      <c r="D507" s="97"/>
      <c r="E507" s="97"/>
      <c r="F507" s="97"/>
      <c r="G507" s="97"/>
    </row>
    <row r="508" spans="1:7" s="4" customFormat="1" ht="18.75">
      <c r="A508" s="96"/>
      <c r="B508" s="96"/>
      <c r="D508" s="97"/>
      <c r="E508" s="97"/>
      <c r="F508" s="97"/>
      <c r="G508" s="97"/>
    </row>
    <row r="509" spans="1:7" s="4" customFormat="1" ht="18.75">
      <c r="A509" s="96"/>
      <c r="B509" s="96"/>
      <c r="D509" s="97"/>
      <c r="E509" s="97"/>
      <c r="F509" s="97"/>
      <c r="G509" s="97"/>
    </row>
    <row r="510" spans="1:7" s="4" customFormat="1" ht="18.75">
      <c r="A510" s="96"/>
      <c r="B510" s="96"/>
      <c r="D510" s="97"/>
      <c r="E510" s="97"/>
      <c r="F510" s="97"/>
      <c r="G510" s="97"/>
    </row>
    <row r="511" spans="1:7" s="4" customFormat="1" ht="18.75">
      <c r="A511" s="96"/>
      <c r="B511" s="96"/>
      <c r="D511" s="97"/>
      <c r="E511" s="97"/>
      <c r="F511" s="97"/>
      <c r="G511" s="97"/>
    </row>
    <row r="512" spans="1:7" s="4" customFormat="1" ht="18.75">
      <c r="A512" s="96"/>
      <c r="B512" s="96"/>
      <c r="D512" s="97"/>
      <c r="E512" s="97"/>
      <c r="F512" s="97"/>
      <c r="G512" s="97"/>
    </row>
    <row r="513" spans="1:7" s="4" customFormat="1" ht="18.75">
      <c r="A513" s="96"/>
      <c r="B513" s="96"/>
      <c r="D513" s="97"/>
      <c r="E513" s="97"/>
      <c r="F513" s="97"/>
      <c r="G513" s="97"/>
    </row>
    <row r="514" spans="1:7" s="4" customFormat="1" ht="18.75">
      <c r="A514" s="96"/>
      <c r="B514" s="96"/>
      <c r="D514" s="97"/>
      <c r="E514" s="97"/>
      <c r="F514" s="97"/>
      <c r="G514" s="97"/>
    </row>
    <row r="515" spans="1:7" s="4" customFormat="1" ht="18.75">
      <c r="A515" s="96"/>
      <c r="B515" s="96"/>
      <c r="D515" s="97"/>
      <c r="E515" s="97"/>
      <c r="F515" s="97"/>
      <c r="G515" s="97"/>
    </row>
    <row r="516" spans="1:7" s="4" customFormat="1" ht="18.75">
      <c r="A516" s="96"/>
      <c r="B516" s="96"/>
      <c r="D516" s="97"/>
      <c r="E516" s="97"/>
      <c r="F516" s="97"/>
      <c r="G516" s="97"/>
    </row>
    <row r="517" spans="1:7" s="4" customFormat="1" ht="18.75">
      <c r="A517" s="96"/>
      <c r="B517" s="96"/>
      <c r="D517" s="97"/>
      <c r="E517" s="97"/>
      <c r="F517" s="97"/>
      <c r="G517" s="97"/>
    </row>
    <row r="518" spans="1:7" s="4" customFormat="1" ht="18.75">
      <c r="A518" s="96"/>
      <c r="B518" s="96"/>
      <c r="D518" s="97"/>
      <c r="E518" s="97"/>
      <c r="F518" s="97"/>
      <c r="G518" s="97"/>
    </row>
    <row r="519" spans="1:7" s="4" customFormat="1" ht="18.75">
      <c r="A519" s="96"/>
      <c r="B519" s="96"/>
      <c r="D519" s="97"/>
      <c r="E519" s="97"/>
      <c r="F519" s="97"/>
      <c r="G519" s="97"/>
    </row>
    <row r="520" spans="1:7" s="4" customFormat="1" ht="18.75">
      <c r="A520" s="96"/>
      <c r="B520" s="96"/>
      <c r="D520" s="97"/>
      <c r="E520" s="97"/>
      <c r="F520" s="97"/>
      <c r="G520" s="97"/>
    </row>
    <row r="521" spans="1:7" s="4" customFormat="1" ht="18.75">
      <c r="A521" s="96"/>
      <c r="B521" s="96"/>
      <c r="D521" s="97"/>
      <c r="E521" s="97"/>
      <c r="F521" s="97"/>
      <c r="G521" s="97"/>
    </row>
    <row r="522" spans="1:7" s="4" customFormat="1" ht="18.75">
      <c r="A522" s="96"/>
      <c r="B522" s="96"/>
      <c r="D522" s="97"/>
      <c r="E522" s="97"/>
      <c r="F522" s="97"/>
      <c r="G522" s="97"/>
    </row>
    <row r="523" spans="1:7" s="4" customFormat="1" ht="18.75">
      <c r="A523" s="96"/>
      <c r="B523" s="96"/>
      <c r="D523" s="97"/>
      <c r="E523" s="97"/>
      <c r="F523" s="97"/>
      <c r="G523" s="97"/>
    </row>
    <row r="524" spans="1:7" s="4" customFormat="1" ht="18.75">
      <c r="A524" s="96"/>
      <c r="B524" s="96"/>
      <c r="D524" s="97"/>
      <c r="E524" s="97"/>
      <c r="F524" s="97"/>
      <c r="G524" s="97"/>
    </row>
    <row r="525" spans="1:7" s="4" customFormat="1" ht="18.75">
      <c r="A525" s="96"/>
      <c r="B525" s="96"/>
      <c r="D525" s="97"/>
      <c r="E525" s="97"/>
      <c r="F525" s="97"/>
      <c r="G525" s="97"/>
    </row>
    <row r="526" spans="1:7" s="4" customFormat="1" ht="18.75">
      <c r="A526" s="96"/>
      <c r="B526" s="96"/>
      <c r="D526" s="97"/>
      <c r="E526" s="97"/>
      <c r="F526" s="97"/>
      <c r="G526" s="97"/>
    </row>
    <row r="527" spans="1:7" s="4" customFormat="1" ht="18.75">
      <c r="A527" s="96"/>
      <c r="B527" s="96"/>
      <c r="D527" s="97"/>
      <c r="E527" s="97"/>
      <c r="F527" s="97"/>
      <c r="G527" s="97"/>
    </row>
    <row r="528" spans="1:7" s="4" customFormat="1" ht="18.75">
      <c r="A528" s="96"/>
      <c r="B528" s="96"/>
      <c r="D528" s="97"/>
      <c r="E528" s="97"/>
      <c r="F528" s="97"/>
      <c r="G528" s="97"/>
    </row>
    <row r="529" spans="1:7" s="4" customFormat="1" ht="18.75">
      <c r="A529" s="96"/>
      <c r="B529" s="96"/>
      <c r="D529" s="97"/>
      <c r="E529" s="97"/>
      <c r="F529" s="97"/>
      <c r="G529" s="97"/>
    </row>
    <row r="530" spans="1:7" s="4" customFormat="1" ht="18.75">
      <c r="A530" s="96"/>
      <c r="B530" s="96"/>
      <c r="D530" s="97"/>
      <c r="E530" s="97"/>
      <c r="F530" s="97"/>
      <c r="G530" s="97"/>
    </row>
    <row r="531" spans="1:7" s="4" customFormat="1" ht="18.75">
      <c r="A531" s="96"/>
      <c r="B531" s="96"/>
      <c r="D531" s="97"/>
      <c r="E531" s="97"/>
      <c r="F531" s="97"/>
      <c r="G531" s="97"/>
    </row>
    <row r="532" spans="1:7" s="4" customFormat="1" ht="18.75">
      <c r="A532" s="96"/>
      <c r="B532" s="96"/>
      <c r="D532" s="97"/>
      <c r="E532" s="97"/>
      <c r="F532" s="97"/>
      <c r="G532" s="97"/>
    </row>
    <row r="533" spans="1:7" s="4" customFormat="1" ht="18.75">
      <c r="A533" s="96"/>
      <c r="B533" s="96"/>
      <c r="D533" s="97"/>
      <c r="E533" s="97"/>
      <c r="F533" s="97"/>
      <c r="G533" s="97"/>
    </row>
    <row r="534" spans="1:7" s="4" customFormat="1" ht="18.75">
      <c r="A534" s="96"/>
      <c r="B534" s="96"/>
      <c r="D534" s="97"/>
      <c r="E534" s="97"/>
      <c r="F534" s="97"/>
      <c r="G534" s="97"/>
    </row>
    <row r="535" spans="1:7" s="4" customFormat="1" ht="18.75">
      <c r="A535" s="96"/>
      <c r="B535" s="96"/>
      <c r="D535" s="97"/>
      <c r="E535" s="97"/>
      <c r="F535" s="97"/>
      <c r="G535" s="97"/>
    </row>
    <row r="536" spans="1:7" s="4" customFormat="1" ht="18.75">
      <c r="A536" s="96"/>
      <c r="B536" s="96"/>
      <c r="D536" s="97"/>
      <c r="E536" s="97"/>
      <c r="F536" s="97"/>
      <c r="G536" s="97"/>
    </row>
    <row r="537" spans="1:7" s="4" customFormat="1" ht="18.75">
      <c r="A537" s="96"/>
      <c r="B537" s="96"/>
      <c r="D537" s="97"/>
      <c r="E537" s="97"/>
      <c r="F537" s="97"/>
      <c r="G537" s="97"/>
    </row>
    <row r="538" spans="1:7" s="4" customFormat="1" ht="18.75">
      <c r="A538" s="96"/>
      <c r="B538" s="96"/>
      <c r="D538" s="97"/>
      <c r="E538" s="97"/>
      <c r="F538" s="97"/>
      <c r="G538" s="97"/>
    </row>
    <row r="539" spans="1:7" s="4" customFormat="1" ht="18.75">
      <c r="A539" s="96"/>
      <c r="B539" s="96"/>
      <c r="D539" s="97"/>
      <c r="E539" s="97"/>
      <c r="F539" s="97"/>
      <c r="G539" s="97"/>
    </row>
    <row r="540" spans="1:7" s="4" customFormat="1" ht="18.75">
      <c r="A540" s="96"/>
      <c r="B540" s="96"/>
      <c r="D540" s="97"/>
      <c r="E540" s="97"/>
      <c r="F540" s="97"/>
      <c r="G540" s="97"/>
    </row>
    <row r="541" spans="1:7" s="4" customFormat="1" ht="18.75">
      <c r="A541" s="96"/>
      <c r="B541" s="96"/>
      <c r="D541" s="97"/>
      <c r="E541" s="97"/>
      <c r="F541" s="97"/>
      <c r="G541" s="97"/>
    </row>
    <row r="542" spans="1:7" s="4" customFormat="1" ht="18.75">
      <c r="A542" s="96"/>
      <c r="B542" s="96"/>
      <c r="D542" s="97"/>
      <c r="E542" s="97"/>
      <c r="F542" s="97"/>
      <c r="G542" s="97"/>
    </row>
    <row r="543" spans="1:7" s="4" customFormat="1" ht="18.75">
      <c r="A543" s="96"/>
      <c r="B543" s="96"/>
      <c r="D543" s="97"/>
      <c r="E543" s="97"/>
      <c r="F543" s="97"/>
      <c r="G543" s="97"/>
    </row>
    <row r="544" spans="1:7" s="4" customFormat="1" ht="18.75">
      <c r="A544" s="96"/>
      <c r="B544" s="96"/>
      <c r="D544" s="97"/>
      <c r="E544" s="97"/>
      <c r="F544" s="97"/>
      <c r="G544" s="97"/>
    </row>
    <row r="545" spans="1:7" s="4" customFormat="1" ht="18.75">
      <c r="A545" s="96"/>
      <c r="B545" s="96"/>
      <c r="D545" s="97"/>
      <c r="E545" s="97"/>
      <c r="F545" s="97"/>
      <c r="G545" s="97"/>
    </row>
    <row r="546" spans="1:7" s="4" customFormat="1" ht="18.75">
      <c r="A546" s="96"/>
      <c r="B546" s="96"/>
      <c r="D546" s="97"/>
      <c r="E546" s="97"/>
      <c r="F546" s="97"/>
      <c r="G546" s="97"/>
    </row>
    <row r="547" spans="1:7" s="4" customFormat="1" ht="18.75">
      <c r="A547" s="96"/>
      <c r="B547" s="96"/>
      <c r="D547" s="97"/>
      <c r="E547" s="97"/>
      <c r="F547" s="97"/>
      <c r="G547" s="97"/>
    </row>
    <row r="548" spans="1:7" s="4" customFormat="1" ht="18.75">
      <c r="A548" s="96"/>
      <c r="B548" s="96"/>
      <c r="D548" s="97"/>
      <c r="E548" s="97"/>
      <c r="F548" s="97"/>
      <c r="G548" s="97"/>
    </row>
    <row r="549" spans="1:7" s="4" customFormat="1" ht="18.75">
      <c r="A549" s="96"/>
      <c r="B549" s="96"/>
      <c r="D549" s="97"/>
      <c r="E549" s="97"/>
      <c r="F549" s="97"/>
      <c r="G549" s="97"/>
    </row>
    <row r="550" spans="1:7" s="4" customFormat="1" ht="18.75">
      <c r="A550" s="96"/>
      <c r="B550" s="96"/>
      <c r="D550" s="97"/>
      <c r="E550" s="97"/>
      <c r="F550" s="97"/>
      <c r="G550" s="97"/>
    </row>
    <row r="551" spans="1:7" s="4" customFormat="1" ht="18.75">
      <c r="A551" s="96"/>
      <c r="B551" s="96"/>
      <c r="D551" s="97"/>
      <c r="E551" s="97"/>
      <c r="F551" s="97"/>
      <c r="G551" s="97"/>
    </row>
    <row r="552" spans="1:7" s="4" customFormat="1" ht="18.75">
      <c r="A552" s="96"/>
      <c r="B552" s="96"/>
      <c r="D552" s="97"/>
      <c r="E552" s="97"/>
      <c r="F552" s="97"/>
      <c r="G552" s="97"/>
    </row>
    <row r="553" spans="1:7" s="4" customFormat="1" ht="18.75">
      <c r="A553" s="96"/>
      <c r="B553" s="96"/>
      <c r="D553" s="97"/>
      <c r="E553" s="97"/>
      <c r="F553" s="97"/>
      <c r="G553" s="97"/>
    </row>
    <row r="554" spans="1:7" s="4" customFormat="1" ht="18.75">
      <c r="A554" s="96"/>
      <c r="B554" s="96"/>
      <c r="D554" s="97"/>
      <c r="E554" s="97"/>
      <c r="F554" s="97"/>
      <c r="G554" s="97"/>
    </row>
    <row r="555" spans="1:7" s="4" customFormat="1" ht="18.75">
      <c r="A555" s="96"/>
      <c r="B555" s="96"/>
      <c r="D555" s="97"/>
      <c r="E555" s="97"/>
      <c r="F555" s="97"/>
      <c r="G555" s="97"/>
    </row>
    <row r="556" spans="1:7" s="4" customFormat="1" ht="18.75">
      <c r="A556" s="96"/>
      <c r="B556" s="96"/>
      <c r="D556" s="97"/>
      <c r="E556" s="97"/>
      <c r="F556" s="97"/>
      <c r="G556" s="97"/>
    </row>
    <row r="557" spans="1:7" s="4" customFormat="1" ht="18.75">
      <c r="A557" s="96"/>
      <c r="B557" s="96"/>
      <c r="D557" s="97"/>
      <c r="E557" s="97"/>
      <c r="F557" s="97"/>
      <c r="G557" s="97"/>
    </row>
    <row r="558" spans="1:7" s="4" customFormat="1" ht="18.75">
      <c r="A558" s="96"/>
      <c r="B558" s="96"/>
      <c r="D558" s="97"/>
      <c r="E558" s="97"/>
      <c r="F558" s="97"/>
      <c r="G558" s="97"/>
    </row>
    <row r="559" spans="1:7" s="4" customFormat="1" ht="18.75">
      <c r="A559" s="96"/>
      <c r="B559" s="96"/>
      <c r="D559" s="97"/>
      <c r="E559" s="97"/>
      <c r="F559" s="97"/>
      <c r="G559" s="97"/>
    </row>
    <row r="560" spans="1:7" s="4" customFormat="1" ht="18.75">
      <c r="A560" s="96"/>
      <c r="B560" s="96"/>
      <c r="D560" s="97"/>
      <c r="E560" s="97"/>
      <c r="F560" s="97"/>
      <c r="G560" s="97"/>
    </row>
    <row r="561" spans="1:7" s="4" customFormat="1" ht="18.75">
      <c r="A561" s="96"/>
      <c r="B561" s="96"/>
      <c r="D561" s="97"/>
      <c r="E561" s="97"/>
      <c r="F561" s="97"/>
      <c r="G561" s="97"/>
    </row>
    <row r="562" spans="1:7" s="4" customFormat="1" ht="18.75">
      <c r="A562" s="96"/>
      <c r="B562" s="96"/>
      <c r="D562" s="97"/>
      <c r="E562" s="97"/>
      <c r="F562" s="97"/>
      <c r="G562" s="97"/>
    </row>
    <row r="563" spans="1:7" s="4" customFormat="1" ht="18.75">
      <c r="A563" s="96"/>
      <c r="B563" s="96"/>
      <c r="D563" s="97"/>
      <c r="E563" s="97"/>
      <c r="F563" s="97"/>
      <c r="G563" s="97"/>
    </row>
    <row r="564" spans="1:7" s="4" customFormat="1" ht="18.75">
      <c r="A564" s="96"/>
      <c r="B564" s="96"/>
      <c r="D564" s="97"/>
      <c r="E564" s="97"/>
      <c r="F564" s="97"/>
      <c r="G564" s="97"/>
    </row>
    <row r="565" spans="1:7" s="4" customFormat="1" ht="18.75">
      <c r="A565" s="96"/>
      <c r="B565" s="96"/>
      <c r="D565" s="97"/>
      <c r="E565" s="97"/>
      <c r="F565" s="97"/>
      <c r="G565" s="97"/>
    </row>
    <row r="566" spans="1:7" s="4" customFormat="1" ht="18.75">
      <c r="A566" s="96"/>
      <c r="B566" s="96"/>
      <c r="D566" s="97"/>
      <c r="E566" s="97"/>
      <c r="F566" s="97"/>
      <c r="G566" s="97"/>
    </row>
    <row r="567" spans="1:7" s="4" customFormat="1" ht="18.75">
      <c r="A567" s="96"/>
      <c r="B567" s="96"/>
      <c r="D567" s="97"/>
      <c r="E567" s="97"/>
      <c r="F567" s="97"/>
      <c r="G567" s="97"/>
    </row>
    <row r="568" spans="1:7" s="4" customFormat="1" ht="18.75">
      <c r="A568" s="96"/>
      <c r="B568" s="96"/>
      <c r="D568" s="97"/>
      <c r="E568" s="97"/>
      <c r="F568" s="97"/>
      <c r="G568" s="97"/>
    </row>
    <row r="569" spans="1:7" s="4" customFormat="1" ht="18.75">
      <c r="A569" s="96"/>
      <c r="B569" s="96"/>
      <c r="D569" s="97"/>
      <c r="E569" s="97"/>
      <c r="F569" s="97"/>
      <c r="G569" s="97"/>
    </row>
    <row r="570" spans="1:7" s="4" customFormat="1" ht="18.75">
      <c r="A570" s="96"/>
      <c r="B570" s="96"/>
      <c r="D570" s="97"/>
      <c r="E570" s="97"/>
      <c r="F570" s="97"/>
      <c r="G570" s="97"/>
    </row>
    <row r="571" spans="1:7" s="4" customFormat="1" ht="18.75">
      <c r="A571" s="96"/>
      <c r="B571" s="96"/>
      <c r="D571" s="97"/>
      <c r="E571" s="97"/>
      <c r="F571" s="97"/>
      <c r="G571" s="97"/>
    </row>
    <row r="572" spans="1:7" s="4" customFormat="1" ht="18.75">
      <c r="A572" s="96"/>
      <c r="B572" s="96"/>
      <c r="D572" s="97"/>
      <c r="E572" s="97"/>
      <c r="F572" s="97"/>
      <c r="G572" s="97"/>
    </row>
    <row r="573" spans="1:7" s="4" customFormat="1" ht="18.75">
      <c r="A573" s="96"/>
      <c r="B573" s="96"/>
      <c r="D573" s="97"/>
      <c r="E573" s="97"/>
      <c r="F573" s="97"/>
      <c r="G573" s="97"/>
    </row>
    <row r="574" spans="1:7" s="4" customFormat="1" ht="18.75">
      <c r="A574" s="96"/>
      <c r="B574" s="96"/>
      <c r="D574" s="97"/>
      <c r="E574" s="97"/>
      <c r="F574" s="97"/>
      <c r="G574" s="97"/>
    </row>
    <row r="575" spans="1:7" s="4" customFormat="1" ht="18.75">
      <c r="A575" s="96"/>
      <c r="B575" s="96"/>
      <c r="D575" s="97"/>
      <c r="E575" s="97"/>
      <c r="F575" s="97"/>
      <c r="G575" s="97"/>
    </row>
    <row r="576" spans="1:7" s="4" customFormat="1" ht="18.75">
      <c r="A576" s="96"/>
      <c r="B576" s="96"/>
      <c r="D576" s="97"/>
      <c r="E576" s="97"/>
      <c r="F576" s="97"/>
      <c r="G576" s="97"/>
    </row>
    <row r="577" spans="1:7" s="4" customFormat="1" ht="18.75">
      <c r="A577" s="96"/>
      <c r="B577" s="96"/>
      <c r="D577" s="97"/>
      <c r="E577" s="97"/>
      <c r="F577" s="97"/>
      <c r="G577" s="97"/>
    </row>
    <row r="578" spans="1:7" s="4" customFormat="1" ht="18.75">
      <c r="A578" s="96"/>
      <c r="B578" s="96"/>
      <c r="D578" s="97"/>
      <c r="E578" s="97"/>
      <c r="F578" s="97"/>
      <c r="G578" s="97"/>
    </row>
    <row r="579" spans="1:7" s="4" customFormat="1" ht="18.75">
      <c r="A579" s="96"/>
      <c r="B579" s="96"/>
      <c r="D579" s="97"/>
      <c r="E579" s="97"/>
      <c r="F579" s="97"/>
      <c r="G579" s="97"/>
    </row>
    <row r="580" spans="1:7" s="4" customFormat="1" ht="18.75">
      <c r="A580" s="96"/>
      <c r="B580" s="96"/>
      <c r="D580" s="97"/>
      <c r="E580" s="97"/>
      <c r="F580" s="97"/>
      <c r="G580" s="97"/>
    </row>
    <row r="581" spans="1:7" s="4" customFormat="1" ht="18.75">
      <c r="A581" s="96"/>
      <c r="B581" s="96"/>
      <c r="D581" s="97"/>
      <c r="E581" s="97"/>
      <c r="F581" s="97"/>
      <c r="G581" s="97"/>
    </row>
    <row r="582" spans="1:7" s="4" customFormat="1" ht="18.75">
      <c r="A582" s="96"/>
      <c r="B582" s="96"/>
      <c r="D582" s="97"/>
      <c r="E582" s="97"/>
      <c r="F582" s="97"/>
      <c r="G582" s="97"/>
    </row>
    <row r="583" spans="1:7" s="4" customFormat="1" ht="18.75">
      <c r="A583" s="96"/>
      <c r="B583" s="96"/>
      <c r="D583" s="97"/>
      <c r="E583" s="97"/>
      <c r="F583" s="97"/>
      <c r="G583" s="97"/>
    </row>
    <row r="584" spans="1:7" s="4" customFormat="1" ht="18.75">
      <c r="A584" s="96"/>
      <c r="B584" s="96"/>
      <c r="D584" s="97"/>
      <c r="E584" s="97"/>
      <c r="F584" s="97"/>
      <c r="G584" s="97"/>
    </row>
    <row r="585" spans="1:7" s="4" customFormat="1" ht="18.75">
      <c r="A585" s="96"/>
      <c r="B585" s="96"/>
      <c r="D585" s="97"/>
      <c r="E585" s="97"/>
      <c r="F585" s="97"/>
      <c r="G585" s="97"/>
    </row>
    <row r="586" spans="1:7" s="4" customFormat="1" ht="18.75">
      <c r="A586" s="96"/>
      <c r="B586" s="96"/>
      <c r="D586" s="97"/>
      <c r="E586" s="97"/>
      <c r="F586" s="97"/>
      <c r="G586" s="97"/>
    </row>
    <row r="587" spans="1:7" s="4" customFormat="1" ht="18.75">
      <c r="A587" s="96"/>
      <c r="B587" s="96"/>
      <c r="D587" s="97"/>
      <c r="E587" s="97"/>
      <c r="F587" s="97"/>
      <c r="G587" s="97"/>
    </row>
    <row r="588" spans="1:7" s="4" customFormat="1" ht="18.75">
      <c r="A588" s="96"/>
      <c r="B588" s="96"/>
      <c r="D588" s="97"/>
      <c r="E588" s="97"/>
      <c r="F588" s="97"/>
      <c r="G588" s="97"/>
    </row>
    <row r="589" spans="1:7" s="4" customFormat="1" ht="18.75">
      <c r="A589" s="96"/>
      <c r="B589" s="96"/>
      <c r="D589" s="97"/>
      <c r="E589" s="97"/>
      <c r="F589" s="97"/>
      <c r="G589" s="97"/>
    </row>
    <row r="590" spans="1:7" s="4" customFormat="1" ht="18.75">
      <c r="A590" s="96"/>
      <c r="B590" s="96"/>
      <c r="D590" s="97"/>
      <c r="E590" s="97"/>
      <c r="F590" s="97"/>
      <c r="G590" s="97"/>
    </row>
    <row r="591" spans="1:7" s="4" customFormat="1" ht="18.75">
      <c r="A591" s="96"/>
      <c r="B591" s="96"/>
      <c r="D591" s="97"/>
      <c r="E591" s="97"/>
      <c r="F591" s="97"/>
      <c r="G591" s="97"/>
    </row>
    <row r="592" spans="1:7" s="4" customFormat="1" ht="18.75">
      <c r="A592" s="96"/>
      <c r="B592" s="96"/>
      <c r="D592" s="97"/>
      <c r="E592" s="97"/>
      <c r="F592" s="97"/>
      <c r="G592" s="97"/>
    </row>
    <row r="593" spans="1:7" s="4" customFormat="1" ht="18.75">
      <c r="A593" s="96"/>
      <c r="B593" s="96"/>
      <c r="D593" s="97"/>
      <c r="E593" s="97"/>
      <c r="F593" s="97"/>
      <c r="G593" s="97"/>
    </row>
    <row r="594" spans="1:7" s="4" customFormat="1" ht="18.75">
      <c r="A594" s="96"/>
      <c r="B594" s="96"/>
      <c r="D594" s="97"/>
      <c r="E594" s="97"/>
      <c r="F594" s="97"/>
      <c r="G594" s="97"/>
    </row>
    <row r="595" spans="1:7" s="4" customFormat="1" ht="18.75">
      <c r="A595" s="96"/>
      <c r="B595" s="96"/>
      <c r="D595" s="97"/>
      <c r="E595" s="97"/>
      <c r="F595" s="97"/>
      <c r="G595" s="97"/>
    </row>
    <row r="596" spans="1:7" s="4" customFormat="1" ht="18.75">
      <c r="A596" s="96"/>
      <c r="B596" s="96"/>
      <c r="D596" s="97"/>
      <c r="E596" s="97"/>
      <c r="F596" s="97"/>
      <c r="G596" s="97"/>
    </row>
    <row r="597" spans="1:7" s="4" customFormat="1" ht="18.75">
      <c r="A597" s="96"/>
      <c r="B597" s="96"/>
      <c r="D597" s="97"/>
      <c r="E597" s="97"/>
      <c r="F597" s="97"/>
      <c r="G597" s="97"/>
    </row>
    <row r="598" spans="1:7" s="4" customFormat="1" ht="18.75">
      <c r="A598" s="96"/>
      <c r="B598" s="96"/>
      <c r="D598" s="97"/>
      <c r="E598" s="97"/>
      <c r="F598" s="97"/>
      <c r="G598" s="97"/>
    </row>
    <row r="599" spans="1:7" s="4" customFormat="1" ht="18.75">
      <c r="A599" s="96"/>
      <c r="B599" s="96"/>
      <c r="D599" s="97"/>
      <c r="E599" s="97"/>
      <c r="F599" s="97"/>
      <c r="G599" s="97"/>
    </row>
    <row r="600" spans="1:7" s="4" customFormat="1" ht="18.75">
      <c r="A600" s="96"/>
      <c r="B600" s="96"/>
      <c r="D600" s="97"/>
      <c r="E600" s="97"/>
      <c r="F600" s="97"/>
      <c r="G600" s="97"/>
    </row>
    <row r="601" spans="1:7" s="4" customFormat="1" ht="18.75">
      <c r="A601" s="96"/>
      <c r="B601" s="96"/>
      <c r="D601" s="97"/>
      <c r="E601" s="97"/>
      <c r="F601" s="97"/>
      <c r="G601" s="97"/>
    </row>
    <row r="602" spans="1:7" s="4" customFormat="1" ht="18.75">
      <c r="A602" s="96"/>
      <c r="B602" s="96"/>
      <c r="D602" s="97"/>
      <c r="E602" s="97"/>
      <c r="F602" s="97"/>
      <c r="G602" s="97"/>
    </row>
    <row r="603" spans="1:7" s="4" customFormat="1" ht="18.75">
      <c r="A603" s="96"/>
      <c r="B603" s="96"/>
      <c r="D603" s="97"/>
      <c r="E603" s="97"/>
      <c r="F603" s="97"/>
      <c r="G603" s="97"/>
    </row>
    <row r="604" spans="1:7" s="4" customFormat="1" ht="18.75">
      <c r="A604" s="96"/>
      <c r="B604" s="96"/>
      <c r="D604" s="97"/>
      <c r="E604" s="97"/>
      <c r="F604" s="97"/>
      <c r="G604" s="97"/>
    </row>
    <row r="605" spans="1:7" s="4" customFormat="1" ht="18.75">
      <c r="A605" s="96"/>
      <c r="B605" s="96"/>
      <c r="D605" s="97"/>
      <c r="E605" s="97"/>
      <c r="F605" s="97"/>
      <c r="G605" s="97"/>
    </row>
    <row r="606" spans="1:7" s="4" customFormat="1" ht="18.75">
      <c r="A606" s="96"/>
      <c r="B606" s="96"/>
      <c r="D606" s="97"/>
      <c r="E606" s="97"/>
      <c r="F606" s="97"/>
      <c r="G606" s="97"/>
    </row>
    <row r="607" spans="1:7" s="4" customFormat="1" ht="18.75">
      <c r="A607" s="96"/>
      <c r="B607" s="96"/>
      <c r="D607" s="97"/>
      <c r="E607" s="97"/>
      <c r="F607" s="97"/>
      <c r="G607" s="97"/>
    </row>
    <row r="608" spans="1:7" s="4" customFormat="1" ht="18.75">
      <c r="A608" s="96"/>
      <c r="B608" s="96"/>
      <c r="D608" s="97"/>
      <c r="E608" s="97"/>
      <c r="F608" s="97"/>
      <c r="G608" s="97"/>
    </row>
    <row r="609" spans="1:7" s="4" customFormat="1" ht="18.75">
      <c r="A609" s="96"/>
      <c r="B609" s="96"/>
      <c r="D609" s="97"/>
      <c r="E609" s="97"/>
      <c r="F609" s="97"/>
      <c r="G609" s="97"/>
    </row>
    <row r="610" spans="1:7" s="4" customFormat="1" ht="18.75">
      <c r="A610" s="96"/>
      <c r="B610" s="96"/>
      <c r="D610" s="97"/>
      <c r="E610" s="97"/>
      <c r="F610" s="97"/>
      <c r="G610" s="97"/>
    </row>
    <row r="611" spans="1:7" s="4" customFormat="1" ht="18.75">
      <c r="A611" s="96"/>
      <c r="B611" s="96"/>
      <c r="D611" s="97"/>
      <c r="E611" s="97"/>
      <c r="F611" s="97"/>
      <c r="G611" s="97"/>
    </row>
    <row r="612" spans="1:7" s="4" customFormat="1" ht="18.75">
      <c r="A612" s="96"/>
      <c r="B612" s="96"/>
      <c r="D612" s="97"/>
      <c r="E612" s="97"/>
      <c r="F612" s="97"/>
      <c r="G612" s="97"/>
    </row>
    <row r="613" spans="1:7" s="4" customFormat="1" ht="18.75">
      <c r="A613" s="96"/>
      <c r="B613" s="96"/>
      <c r="D613" s="97"/>
      <c r="E613" s="97"/>
      <c r="F613" s="97"/>
      <c r="G613" s="97"/>
    </row>
    <row r="614" spans="1:7" s="4" customFormat="1" ht="18.75">
      <c r="A614" s="96"/>
      <c r="B614" s="96"/>
      <c r="D614" s="97"/>
      <c r="E614" s="97"/>
      <c r="F614" s="97"/>
      <c r="G614" s="97"/>
    </row>
    <row r="615" spans="1:7" s="4" customFormat="1" ht="18.75">
      <c r="A615" s="96"/>
      <c r="B615" s="96"/>
      <c r="D615" s="97"/>
      <c r="E615" s="97"/>
      <c r="F615" s="97"/>
      <c r="G615" s="97"/>
    </row>
    <row r="616" spans="1:7" s="4" customFormat="1" ht="18.75">
      <c r="A616" s="96"/>
      <c r="B616" s="96"/>
      <c r="D616" s="97"/>
      <c r="E616" s="97"/>
      <c r="F616" s="97"/>
      <c r="G616" s="97"/>
    </row>
    <row r="617" spans="1:7" s="4" customFormat="1" ht="18.75">
      <c r="A617" s="96"/>
      <c r="B617" s="96"/>
      <c r="D617" s="97"/>
      <c r="E617" s="97"/>
      <c r="F617" s="97"/>
      <c r="G617" s="97"/>
    </row>
    <row r="618" spans="1:7" s="4" customFormat="1" ht="18.75">
      <c r="A618" s="96"/>
      <c r="B618" s="96"/>
      <c r="D618" s="97"/>
      <c r="E618" s="97"/>
      <c r="F618" s="97"/>
      <c r="G618" s="97"/>
    </row>
    <row r="619" spans="1:7" s="4" customFormat="1" ht="18.75">
      <c r="A619" s="96"/>
      <c r="B619" s="96"/>
      <c r="D619" s="97"/>
      <c r="E619" s="97"/>
      <c r="F619" s="97"/>
      <c r="G619" s="97"/>
    </row>
    <row r="620" spans="1:7" s="4" customFormat="1" ht="18.75">
      <c r="A620" s="96"/>
      <c r="B620" s="96"/>
      <c r="D620" s="97"/>
      <c r="E620" s="97"/>
      <c r="F620" s="97"/>
      <c r="G620" s="97"/>
    </row>
    <row r="621" spans="1:7" s="4" customFormat="1" ht="18.75">
      <c r="A621" s="96"/>
      <c r="B621" s="96"/>
      <c r="D621" s="97"/>
      <c r="E621" s="97"/>
      <c r="F621" s="97"/>
      <c r="G621" s="97"/>
    </row>
    <row r="622" spans="1:7" s="4" customFormat="1" ht="18.75">
      <c r="A622" s="96"/>
      <c r="B622" s="96"/>
      <c r="D622" s="97"/>
      <c r="E622" s="97"/>
      <c r="F622" s="97"/>
      <c r="G622" s="97"/>
    </row>
    <row r="623" spans="1:7" s="4" customFormat="1" ht="18.75">
      <c r="A623" s="96"/>
      <c r="B623" s="96"/>
      <c r="D623" s="97"/>
      <c r="E623" s="97"/>
      <c r="F623" s="97"/>
      <c r="G623" s="97"/>
    </row>
    <row r="624" spans="1:7" s="4" customFormat="1" ht="18.75">
      <c r="A624" s="96"/>
      <c r="B624" s="96"/>
      <c r="D624" s="97"/>
      <c r="E624" s="97"/>
      <c r="F624" s="97"/>
      <c r="G624" s="97"/>
    </row>
    <row r="625" spans="1:7" s="4" customFormat="1" ht="18.75">
      <c r="A625" s="96"/>
      <c r="B625" s="96"/>
      <c r="D625" s="97"/>
      <c r="E625" s="97"/>
      <c r="F625" s="97"/>
      <c r="G625" s="97"/>
    </row>
    <row r="626" spans="1:7" s="4" customFormat="1" ht="18.75">
      <c r="A626" s="96"/>
      <c r="B626" s="96"/>
      <c r="D626" s="97"/>
      <c r="E626" s="97"/>
      <c r="F626" s="97"/>
      <c r="G626" s="97"/>
    </row>
    <row r="627" spans="1:7" s="4" customFormat="1" ht="18.75">
      <c r="A627" s="96"/>
      <c r="B627" s="96"/>
      <c r="D627" s="97"/>
      <c r="E627" s="97"/>
      <c r="F627" s="97"/>
      <c r="G627" s="97"/>
    </row>
    <row r="628" spans="1:7" s="4" customFormat="1" ht="18.75">
      <c r="A628" s="96"/>
      <c r="B628" s="96"/>
      <c r="D628" s="97"/>
      <c r="E628" s="97"/>
      <c r="F628" s="97"/>
      <c r="G628" s="97"/>
    </row>
    <row r="629" spans="1:7" s="4" customFormat="1" ht="18.75">
      <c r="A629" s="96"/>
      <c r="B629" s="96"/>
      <c r="D629" s="97"/>
      <c r="E629" s="97"/>
      <c r="F629" s="97"/>
      <c r="G629" s="97"/>
    </row>
    <row r="630" spans="1:7" s="4" customFormat="1" ht="18.75">
      <c r="A630" s="96"/>
      <c r="B630" s="96"/>
      <c r="D630" s="97"/>
      <c r="E630" s="97"/>
      <c r="F630" s="97"/>
      <c r="G630" s="97"/>
    </row>
    <row r="631" spans="1:7" s="4" customFormat="1" ht="18.75">
      <c r="A631" s="96"/>
      <c r="B631" s="96"/>
      <c r="D631" s="97"/>
      <c r="E631" s="97"/>
      <c r="F631" s="97"/>
      <c r="G631" s="97"/>
    </row>
    <row r="632" spans="1:7" s="4" customFormat="1" ht="18.75">
      <c r="A632" s="96"/>
      <c r="B632" s="96"/>
      <c r="D632" s="97"/>
      <c r="E632" s="97"/>
      <c r="F632" s="97"/>
      <c r="G632" s="97"/>
    </row>
    <row r="633" spans="1:7" s="4" customFormat="1" ht="18.75">
      <c r="A633" s="96"/>
      <c r="B633" s="96"/>
      <c r="D633" s="97"/>
      <c r="E633" s="97"/>
      <c r="F633" s="97"/>
      <c r="G633" s="97"/>
    </row>
    <row r="634" spans="1:7" s="4" customFormat="1" ht="18.75">
      <c r="A634" s="96"/>
      <c r="B634" s="96"/>
      <c r="D634" s="97"/>
      <c r="E634" s="97"/>
      <c r="F634" s="97"/>
      <c r="G634" s="97"/>
    </row>
    <row r="635" spans="1:7" s="4" customFormat="1" ht="18.75">
      <c r="A635" s="96"/>
      <c r="B635" s="96"/>
      <c r="D635" s="97"/>
      <c r="E635" s="97"/>
      <c r="F635" s="97"/>
      <c r="G635" s="97"/>
    </row>
    <row r="636" spans="1:7" s="4" customFormat="1" ht="18.75">
      <c r="A636" s="96"/>
      <c r="B636" s="96"/>
      <c r="D636" s="97"/>
      <c r="E636" s="97"/>
      <c r="F636" s="97"/>
      <c r="G636" s="97"/>
    </row>
    <row r="637" spans="1:7" s="4" customFormat="1" ht="18.75">
      <c r="A637" s="96"/>
      <c r="B637" s="96"/>
      <c r="D637" s="97"/>
      <c r="E637" s="97"/>
      <c r="F637" s="97"/>
      <c r="G637" s="97"/>
    </row>
    <row r="638" spans="1:7" s="4" customFormat="1" ht="18.75">
      <c r="A638" s="96"/>
      <c r="B638" s="96"/>
      <c r="D638" s="97"/>
      <c r="E638" s="97"/>
      <c r="F638" s="97"/>
      <c r="G638" s="97"/>
    </row>
    <row r="639" spans="1:7" s="4" customFormat="1" ht="18.75">
      <c r="A639" s="96"/>
      <c r="B639" s="96"/>
      <c r="D639" s="97"/>
      <c r="E639" s="97"/>
      <c r="F639" s="97"/>
      <c r="G639" s="97"/>
    </row>
    <row r="640" spans="1:7" s="4" customFormat="1" ht="18.75">
      <c r="A640" s="96"/>
      <c r="B640" s="96"/>
      <c r="D640" s="97"/>
      <c r="E640" s="97"/>
      <c r="F640" s="97"/>
      <c r="G640" s="97"/>
    </row>
    <row r="641" spans="1:7" s="4" customFormat="1" ht="18.75">
      <c r="A641" s="96"/>
      <c r="B641" s="96"/>
      <c r="D641" s="97"/>
      <c r="E641" s="97"/>
      <c r="F641" s="97"/>
      <c r="G641" s="97"/>
    </row>
    <row r="642" spans="1:7" s="4" customFormat="1" ht="18.75">
      <c r="A642" s="96"/>
      <c r="B642" s="96"/>
      <c r="D642" s="97"/>
      <c r="E642" s="97"/>
      <c r="F642" s="97"/>
      <c r="G642" s="97"/>
    </row>
    <row r="643" spans="1:7" s="4" customFormat="1" ht="18.75">
      <c r="A643" s="96"/>
      <c r="B643" s="96"/>
      <c r="D643" s="97"/>
      <c r="E643" s="97"/>
      <c r="F643" s="97"/>
      <c r="G643" s="97"/>
    </row>
    <row r="644" spans="1:7" s="4" customFormat="1" ht="18.75">
      <c r="A644" s="96"/>
      <c r="B644" s="96"/>
      <c r="D644" s="97"/>
      <c r="E644" s="97"/>
      <c r="F644" s="97"/>
      <c r="G644" s="97"/>
    </row>
    <row r="645" spans="1:7" s="4" customFormat="1" ht="18.75">
      <c r="A645" s="96"/>
      <c r="B645" s="96"/>
      <c r="D645" s="97"/>
      <c r="E645" s="97"/>
      <c r="F645" s="97"/>
      <c r="G645" s="97"/>
    </row>
    <row r="646" spans="1:7" s="4" customFormat="1" ht="18.75">
      <c r="A646" s="96"/>
      <c r="B646" s="96"/>
      <c r="D646" s="97"/>
      <c r="E646" s="97"/>
      <c r="F646" s="97"/>
      <c r="G646" s="97"/>
    </row>
    <row r="647" spans="1:7" s="4" customFormat="1" ht="18.75">
      <c r="A647" s="96"/>
      <c r="B647" s="96"/>
      <c r="D647" s="97"/>
      <c r="E647" s="97"/>
      <c r="F647" s="97"/>
      <c r="G647" s="97"/>
    </row>
    <row r="648" spans="1:7" s="4" customFormat="1" ht="18.75">
      <c r="A648" s="96"/>
      <c r="B648" s="96"/>
      <c r="D648" s="97"/>
      <c r="E648" s="97"/>
      <c r="F648" s="97"/>
      <c r="G648" s="97"/>
    </row>
    <row r="649" spans="1:7" s="4" customFormat="1" ht="18.75">
      <c r="A649" s="96"/>
      <c r="B649" s="96"/>
      <c r="D649" s="97"/>
      <c r="E649" s="97"/>
      <c r="F649" s="97"/>
      <c r="G649" s="97"/>
    </row>
    <row r="650" spans="1:7" s="4" customFormat="1" ht="18.75">
      <c r="A650" s="96"/>
      <c r="B650" s="96"/>
      <c r="D650" s="97"/>
      <c r="E650" s="97"/>
      <c r="F650" s="97"/>
      <c r="G650" s="97"/>
    </row>
    <row r="651" spans="1:7" s="4" customFormat="1" ht="18.75">
      <c r="A651" s="96"/>
      <c r="B651" s="96"/>
      <c r="D651" s="97"/>
      <c r="E651" s="97"/>
      <c r="F651" s="97"/>
      <c r="G651" s="97"/>
    </row>
    <row r="652" spans="1:7" s="4" customFormat="1" ht="18.75">
      <c r="A652" s="96"/>
      <c r="B652" s="96"/>
      <c r="D652" s="97"/>
      <c r="E652" s="97"/>
      <c r="F652" s="97"/>
      <c r="G652" s="97"/>
    </row>
    <row r="653" spans="1:7" s="4" customFormat="1" ht="18.75">
      <c r="A653" s="96"/>
      <c r="B653" s="96"/>
      <c r="D653" s="97"/>
      <c r="E653" s="97"/>
      <c r="F653" s="97"/>
      <c r="G653" s="97"/>
    </row>
    <row r="654" spans="1:7" s="4" customFormat="1" ht="18.75">
      <c r="A654" s="96"/>
      <c r="B654" s="96"/>
      <c r="D654" s="97"/>
      <c r="E654" s="97"/>
      <c r="F654" s="97"/>
      <c r="G654" s="97"/>
    </row>
    <row r="655" spans="1:7" s="4" customFormat="1" ht="18.75">
      <c r="A655" s="96"/>
      <c r="B655" s="96"/>
      <c r="D655" s="97"/>
      <c r="E655" s="97"/>
      <c r="F655" s="97"/>
      <c r="G655" s="97"/>
    </row>
    <row r="656" spans="1:7" s="4" customFormat="1" ht="18.75">
      <c r="A656" s="96"/>
      <c r="B656" s="96"/>
      <c r="D656" s="97"/>
      <c r="E656" s="97"/>
      <c r="F656" s="97"/>
      <c r="G656" s="97"/>
    </row>
    <row r="657" spans="1:7" s="4" customFormat="1" ht="18.75">
      <c r="A657" s="96"/>
      <c r="B657" s="96"/>
      <c r="D657" s="97"/>
      <c r="E657" s="97"/>
      <c r="F657" s="97"/>
      <c r="G657" s="97"/>
    </row>
    <row r="658" spans="1:7" s="4" customFormat="1" ht="18.75">
      <c r="A658" s="96"/>
      <c r="B658" s="96"/>
      <c r="D658" s="97"/>
      <c r="E658" s="97"/>
      <c r="F658" s="97"/>
      <c r="G658" s="97"/>
    </row>
    <row r="659" spans="1:7" s="4" customFormat="1" ht="18.75">
      <c r="A659" s="96"/>
      <c r="B659" s="96"/>
      <c r="D659" s="97"/>
      <c r="E659" s="97"/>
      <c r="F659" s="97"/>
      <c r="G659" s="97"/>
    </row>
    <row r="660" spans="1:7" s="4" customFormat="1" ht="18.75">
      <c r="A660" s="96"/>
      <c r="B660" s="96"/>
      <c r="D660" s="97"/>
      <c r="E660" s="97"/>
      <c r="F660" s="97"/>
      <c r="G660" s="97"/>
    </row>
    <row r="661" spans="1:7" s="4" customFormat="1" ht="18.75">
      <c r="A661" s="96"/>
      <c r="B661" s="96"/>
      <c r="D661" s="97"/>
      <c r="E661" s="97"/>
      <c r="F661" s="97"/>
      <c r="G661" s="97"/>
    </row>
    <row r="662" spans="1:7" s="4" customFormat="1" ht="18.75">
      <c r="A662" s="96"/>
      <c r="B662" s="96"/>
      <c r="D662" s="97"/>
      <c r="E662" s="97"/>
      <c r="F662" s="97"/>
      <c r="G662" s="97"/>
    </row>
    <row r="663" spans="1:7" s="4" customFormat="1" ht="18.75">
      <c r="A663" s="96"/>
      <c r="B663" s="96"/>
      <c r="D663" s="97"/>
      <c r="E663" s="97"/>
      <c r="F663" s="97"/>
      <c r="G663" s="97"/>
    </row>
    <row r="664" spans="1:7" s="4" customFormat="1" ht="18.75">
      <c r="A664" s="96"/>
      <c r="B664" s="96"/>
      <c r="D664" s="97"/>
      <c r="E664" s="97"/>
      <c r="F664" s="97"/>
      <c r="G664" s="97"/>
    </row>
    <row r="665" spans="1:7" s="4" customFormat="1" ht="18.75">
      <c r="A665" s="96"/>
      <c r="B665" s="96"/>
      <c r="D665" s="97"/>
      <c r="E665" s="97"/>
      <c r="F665" s="97"/>
      <c r="G665" s="97"/>
    </row>
    <row r="666" spans="1:7" s="4" customFormat="1" ht="18.75">
      <c r="A666" s="96"/>
      <c r="B666" s="96"/>
      <c r="D666" s="97"/>
      <c r="E666" s="97"/>
      <c r="F666" s="97"/>
      <c r="G666" s="97"/>
    </row>
    <row r="667" spans="1:7" s="4" customFormat="1" ht="18.75">
      <c r="A667" s="96"/>
      <c r="B667" s="96"/>
      <c r="D667" s="97"/>
      <c r="E667" s="97"/>
      <c r="F667" s="97"/>
      <c r="G667" s="97"/>
    </row>
    <row r="668" spans="1:7" s="4" customFormat="1" ht="18.75">
      <c r="A668" s="96"/>
      <c r="B668" s="96"/>
      <c r="D668" s="97"/>
      <c r="E668" s="97"/>
      <c r="F668" s="97"/>
      <c r="G668" s="97"/>
    </row>
    <row r="669" spans="1:7" s="4" customFormat="1" ht="18.75">
      <c r="A669" s="96"/>
      <c r="B669" s="96"/>
      <c r="D669" s="97"/>
      <c r="E669" s="97"/>
      <c r="F669" s="97"/>
      <c r="G669" s="97"/>
    </row>
    <row r="670" spans="1:7" s="4" customFormat="1" ht="18.75">
      <c r="A670" s="96"/>
      <c r="B670" s="96"/>
      <c r="D670" s="97"/>
      <c r="E670" s="97"/>
      <c r="F670" s="97"/>
      <c r="G670" s="97"/>
    </row>
    <row r="671" spans="1:7" s="4" customFormat="1" ht="18.75">
      <c r="A671" s="96"/>
      <c r="B671" s="96"/>
      <c r="D671" s="97"/>
      <c r="E671" s="97"/>
      <c r="F671" s="97"/>
      <c r="G671" s="97"/>
    </row>
    <row r="672" spans="1:7" s="4" customFormat="1" ht="18.75">
      <c r="A672" s="96"/>
      <c r="B672" s="96"/>
      <c r="D672" s="97"/>
      <c r="E672" s="97"/>
      <c r="F672" s="97"/>
      <c r="G672" s="97"/>
    </row>
    <row r="673" spans="1:7" s="4" customFormat="1" ht="18.75">
      <c r="A673" s="96"/>
      <c r="B673" s="96"/>
      <c r="D673" s="97"/>
      <c r="E673" s="97"/>
      <c r="F673" s="97"/>
      <c r="G673" s="97"/>
    </row>
    <row r="674" spans="1:7" s="4" customFormat="1" ht="18.75">
      <c r="A674" s="96"/>
      <c r="B674" s="96"/>
      <c r="D674" s="97"/>
      <c r="E674" s="97"/>
      <c r="F674" s="97"/>
      <c r="G674" s="97"/>
    </row>
    <row r="675" spans="1:7" s="4" customFormat="1" ht="18.75">
      <c r="A675" s="96"/>
      <c r="B675" s="96"/>
      <c r="D675" s="97"/>
      <c r="E675" s="97"/>
      <c r="F675" s="97"/>
      <c r="G675" s="97"/>
    </row>
    <row r="676" spans="1:7" s="4" customFormat="1" ht="18.75">
      <c r="A676" s="96"/>
      <c r="B676" s="96"/>
      <c r="D676" s="97"/>
      <c r="E676" s="97"/>
      <c r="F676" s="97"/>
      <c r="G676" s="97"/>
    </row>
    <row r="677" spans="1:7" s="4" customFormat="1" ht="18.75">
      <c r="A677" s="96"/>
      <c r="B677" s="96"/>
      <c r="D677" s="97"/>
      <c r="E677" s="97"/>
      <c r="F677" s="97"/>
      <c r="G677" s="97"/>
    </row>
    <row r="678" spans="1:7" s="4" customFormat="1" ht="18.75">
      <c r="A678" s="96"/>
      <c r="B678" s="96"/>
      <c r="D678" s="97"/>
      <c r="E678" s="97"/>
      <c r="F678" s="97"/>
      <c r="G678" s="97"/>
    </row>
    <row r="679" spans="1:7" s="4" customFormat="1" ht="18.75">
      <c r="A679" s="96"/>
      <c r="B679" s="96"/>
      <c r="D679" s="97"/>
      <c r="E679" s="97"/>
      <c r="F679" s="97"/>
      <c r="G679" s="97"/>
    </row>
    <row r="680" spans="1:7" s="4" customFormat="1" ht="18.75">
      <c r="A680" s="96"/>
      <c r="B680" s="96"/>
      <c r="D680" s="97"/>
      <c r="E680" s="97"/>
      <c r="F680" s="97"/>
      <c r="G680" s="97"/>
    </row>
    <row r="681" spans="1:7" s="4" customFormat="1" ht="18.75">
      <c r="A681" s="96"/>
      <c r="B681" s="96"/>
      <c r="D681" s="97"/>
      <c r="E681" s="97"/>
      <c r="F681" s="97"/>
      <c r="G681" s="97"/>
    </row>
    <row r="682" spans="1:7" s="4" customFormat="1" ht="18.75">
      <c r="A682" s="96"/>
      <c r="B682" s="96"/>
      <c r="D682" s="97"/>
      <c r="E682" s="97"/>
      <c r="F682" s="97"/>
      <c r="G682" s="97"/>
    </row>
    <row r="683" spans="1:7" s="4" customFormat="1" ht="18.75">
      <c r="A683" s="96"/>
      <c r="B683" s="96"/>
      <c r="D683" s="97"/>
      <c r="E683" s="97"/>
      <c r="F683" s="97"/>
      <c r="G683" s="97"/>
    </row>
    <row r="684" spans="1:7" s="4" customFormat="1" ht="18.75">
      <c r="A684" s="96"/>
      <c r="B684" s="96"/>
      <c r="D684" s="97"/>
      <c r="E684" s="97"/>
      <c r="F684" s="97"/>
      <c r="G684" s="97"/>
    </row>
    <row r="685" spans="1:7" s="4" customFormat="1" ht="18.75">
      <c r="A685" s="96"/>
      <c r="B685" s="96"/>
      <c r="D685" s="97"/>
      <c r="E685" s="97"/>
      <c r="F685" s="97"/>
      <c r="G685" s="97"/>
    </row>
    <row r="686" spans="1:7" s="4" customFormat="1" ht="18.75">
      <c r="A686" s="96"/>
      <c r="B686" s="96"/>
      <c r="D686" s="97"/>
      <c r="E686" s="97"/>
      <c r="F686" s="97"/>
      <c r="G686" s="97"/>
    </row>
    <row r="687" spans="1:7" s="4" customFormat="1" ht="18.75">
      <c r="A687" s="96"/>
      <c r="B687" s="96"/>
      <c r="D687" s="97"/>
      <c r="E687" s="97"/>
      <c r="F687" s="97"/>
      <c r="G687" s="97"/>
    </row>
    <row r="688" spans="1:7" s="4" customFormat="1" ht="18.75">
      <c r="A688" s="96"/>
      <c r="B688" s="96"/>
      <c r="D688" s="97"/>
      <c r="E688" s="97"/>
      <c r="F688" s="97"/>
      <c r="G688" s="97"/>
    </row>
    <row r="689" spans="1:7" s="4" customFormat="1" ht="18.75">
      <c r="A689" s="96"/>
      <c r="B689" s="96"/>
      <c r="D689" s="97"/>
      <c r="E689" s="97"/>
      <c r="F689" s="97"/>
      <c r="G689" s="97"/>
    </row>
    <row r="690" spans="1:7" s="4" customFormat="1" ht="18.75">
      <c r="A690" s="96"/>
      <c r="B690" s="96"/>
      <c r="D690" s="97"/>
      <c r="E690" s="97"/>
      <c r="F690" s="97"/>
      <c r="G690" s="97"/>
    </row>
    <row r="691" spans="1:7" s="4" customFormat="1" ht="18.75">
      <c r="A691" s="96"/>
      <c r="B691" s="96"/>
      <c r="D691" s="97"/>
      <c r="E691" s="97"/>
      <c r="F691" s="97"/>
      <c r="G691" s="97"/>
    </row>
    <row r="692" spans="1:7" s="4" customFormat="1" ht="18.75">
      <c r="A692" s="96"/>
      <c r="B692" s="96"/>
      <c r="D692" s="97"/>
      <c r="E692" s="97"/>
      <c r="F692" s="97"/>
      <c r="G692" s="97"/>
    </row>
    <row r="693" spans="1:7" s="4" customFormat="1" ht="18.75">
      <c r="A693" s="96"/>
      <c r="B693" s="96"/>
      <c r="D693" s="97"/>
      <c r="E693" s="97"/>
      <c r="F693" s="97"/>
      <c r="G693" s="97"/>
    </row>
    <row r="694" spans="1:7" s="4" customFormat="1" ht="18.75">
      <c r="A694" s="96"/>
      <c r="B694" s="96"/>
      <c r="D694" s="97"/>
      <c r="E694" s="97"/>
      <c r="F694" s="97"/>
      <c r="G694" s="97"/>
    </row>
    <row r="695" spans="1:7" s="4" customFormat="1" ht="18.75">
      <c r="A695" s="96"/>
      <c r="B695" s="96"/>
      <c r="D695" s="97"/>
      <c r="E695" s="97"/>
      <c r="F695" s="97"/>
      <c r="G695" s="97"/>
    </row>
    <row r="696" spans="1:7" s="4" customFormat="1" ht="18.75">
      <c r="A696" s="96"/>
      <c r="B696" s="96"/>
      <c r="D696" s="97"/>
      <c r="E696" s="97"/>
      <c r="F696" s="97"/>
      <c r="G696" s="97"/>
    </row>
    <row r="697" spans="1:7" s="4" customFormat="1" ht="18.75">
      <c r="A697" s="96"/>
      <c r="B697" s="96"/>
      <c r="D697" s="97"/>
      <c r="E697" s="97"/>
      <c r="F697" s="97"/>
      <c r="G697" s="97"/>
    </row>
    <row r="698" spans="1:7" s="4" customFormat="1" ht="18.75">
      <c r="A698" s="96"/>
      <c r="B698" s="96"/>
      <c r="D698" s="97"/>
      <c r="E698" s="97"/>
      <c r="F698" s="97"/>
      <c r="G698" s="97"/>
    </row>
    <row r="699" spans="1:7" s="4" customFormat="1" ht="18.75">
      <c r="A699" s="96"/>
      <c r="B699" s="96"/>
      <c r="D699" s="97"/>
      <c r="E699" s="97"/>
      <c r="F699" s="97"/>
      <c r="G699" s="97"/>
    </row>
    <row r="700" spans="1:7" s="4" customFormat="1" ht="18.75">
      <c r="A700" s="96"/>
      <c r="B700" s="96"/>
      <c r="D700" s="97"/>
      <c r="E700" s="97"/>
      <c r="F700" s="97"/>
      <c r="G700" s="97"/>
    </row>
    <row r="701" spans="1:7" s="4" customFormat="1" ht="18.75">
      <c r="A701" s="96"/>
      <c r="B701" s="96"/>
      <c r="D701" s="97"/>
      <c r="E701" s="97"/>
      <c r="F701" s="97"/>
      <c r="G701" s="97"/>
    </row>
    <row r="702" spans="1:7" s="4" customFormat="1" ht="18.75">
      <c r="A702" s="96"/>
      <c r="B702" s="96"/>
      <c r="D702" s="97"/>
      <c r="E702" s="97"/>
      <c r="F702" s="97"/>
      <c r="G702" s="97"/>
    </row>
    <row r="703" spans="1:7" s="4" customFormat="1" ht="18.75">
      <c r="A703" s="96"/>
      <c r="B703" s="96"/>
      <c r="D703" s="97"/>
      <c r="E703" s="97"/>
      <c r="F703" s="97"/>
      <c r="G703" s="97"/>
    </row>
    <row r="704" spans="1:7" s="4" customFormat="1" ht="18.75">
      <c r="A704" s="96"/>
      <c r="B704" s="96"/>
      <c r="D704" s="97"/>
      <c r="E704" s="97"/>
      <c r="F704" s="97"/>
      <c r="G704" s="97"/>
    </row>
    <row r="705" spans="1:7" s="4" customFormat="1" ht="18.75">
      <c r="A705" s="96"/>
      <c r="B705" s="96"/>
      <c r="D705" s="97"/>
      <c r="E705" s="97"/>
      <c r="F705" s="97"/>
      <c r="G705" s="97"/>
    </row>
    <row r="706" spans="1:7" s="4" customFormat="1" ht="18.75">
      <c r="A706" s="96"/>
      <c r="B706" s="96"/>
      <c r="D706" s="97"/>
      <c r="E706" s="97"/>
      <c r="F706" s="97"/>
      <c r="G706" s="97"/>
    </row>
    <row r="707" spans="1:7" s="4" customFormat="1" ht="18.75">
      <c r="A707" s="96"/>
      <c r="B707" s="96"/>
      <c r="D707" s="97"/>
      <c r="E707" s="97"/>
      <c r="F707" s="97"/>
      <c r="G707" s="97"/>
    </row>
    <row r="708" spans="1:7" s="4" customFormat="1" ht="18.75">
      <c r="A708" s="96"/>
      <c r="B708" s="96"/>
      <c r="D708" s="97"/>
      <c r="E708" s="97"/>
      <c r="F708" s="97"/>
      <c r="G708" s="97"/>
    </row>
    <row r="709" spans="1:7" s="4" customFormat="1" ht="18.75">
      <c r="A709" s="96"/>
      <c r="B709" s="96"/>
      <c r="D709" s="97"/>
      <c r="E709" s="97"/>
      <c r="F709" s="97"/>
      <c r="G709" s="97"/>
    </row>
    <row r="710" spans="1:7" s="4" customFormat="1" ht="18.75">
      <c r="A710" s="96"/>
      <c r="B710" s="96"/>
      <c r="D710" s="97"/>
      <c r="E710" s="97"/>
      <c r="F710" s="97"/>
      <c r="G710" s="97"/>
    </row>
    <row r="711" spans="1:7" s="4" customFormat="1" ht="18.75">
      <c r="A711" s="96"/>
      <c r="B711" s="96"/>
      <c r="D711" s="97"/>
      <c r="E711" s="97"/>
      <c r="F711" s="97"/>
      <c r="G711" s="97"/>
    </row>
    <row r="712" spans="1:7" s="4" customFormat="1" ht="18.75">
      <c r="A712" s="96"/>
      <c r="B712" s="96"/>
      <c r="D712" s="97"/>
      <c r="E712" s="97"/>
      <c r="F712" s="97"/>
      <c r="G712" s="97"/>
    </row>
    <row r="713" spans="1:7" s="4" customFormat="1" ht="18.75">
      <c r="A713" s="96"/>
      <c r="B713" s="96"/>
      <c r="D713" s="97"/>
      <c r="E713" s="97"/>
      <c r="F713" s="97"/>
      <c r="G713" s="97"/>
    </row>
    <row r="714" spans="1:7" s="4" customFormat="1" ht="18.75">
      <c r="A714" s="96"/>
      <c r="B714" s="96"/>
      <c r="D714" s="97"/>
      <c r="E714" s="97"/>
      <c r="F714" s="97"/>
      <c r="G714" s="97"/>
    </row>
    <row r="715" spans="1:7" s="4" customFormat="1" ht="18.75">
      <c r="A715" s="96"/>
      <c r="B715" s="96"/>
      <c r="D715" s="97"/>
      <c r="E715" s="97"/>
      <c r="F715" s="97"/>
      <c r="G715" s="97"/>
    </row>
    <row r="716" spans="1:7" s="4" customFormat="1" ht="18.75">
      <c r="A716" s="96"/>
      <c r="B716" s="96"/>
      <c r="D716" s="97"/>
      <c r="E716" s="97"/>
      <c r="F716" s="97"/>
      <c r="G716" s="97"/>
    </row>
    <row r="717" spans="1:7" s="4" customFormat="1" ht="18.75">
      <c r="A717" s="96"/>
      <c r="B717" s="96"/>
      <c r="D717" s="97"/>
      <c r="E717" s="97"/>
      <c r="F717" s="97"/>
      <c r="G717" s="97"/>
    </row>
    <row r="718" spans="1:7" s="4" customFormat="1" ht="18.75">
      <c r="A718" s="96"/>
      <c r="B718" s="96"/>
      <c r="D718" s="97"/>
      <c r="E718" s="97"/>
      <c r="F718" s="97"/>
      <c r="G718" s="97"/>
    </row>
    <row r="719" spans="1:7" s="4" customFormat="1" ht="18.75">
      <c r="A719" s="96"/>
      <c r="B719" s="96"/>
      <c r="D719" s="97"/>
      <c r="E719" s="97"/>
      <c r="F719" s="97"/>
      <c r="G719" s="97"/>
    </row>
    <row r="720" spans="1:7" s="4" customFormat="1" ht="18.75">
      <c r="A720" s="96"/>
      <c r="B720" s="96"/>
      <c r="D720" s="97"/>
      <c r="E720" s="97"/>
      <c r="F720" s="97"/>
      <c r="G720" s="97"/>
    </row>
    <row r="721" spans="1:7" s="4" customFormat="1" ht="18.75">
      <c r="A721" s="96"/>
      <c r="B721" s="96"/>
      <c r="D721" s="97"/>
      <c r="E721" s="97"/>
      <c r="F721" s="97"/>
      <c r="G721" s="97"/>
    </row>
    <row r="722" spans="1:7" s="4" customFormat="1" ht="18.75">
      <c r="A722" s="96"/>
      <c r="B722" s="96"/>
      <c r="D722" s="97"/>
      <c r="E722" s="97"/>
      <c r="F722" s="97"/>
      <c r="G722" s="97"/>
    </row>
    <row r="723" spans="1:7" s="4" customFormat="1" ht="18.75">
      <c r="A723" s="96"/>
      <c r="B723" s="96"/>
      <c r="D723" s="97"/>
      <c r="E723" s="97"/>
      <c r="F723" s="97"/>
      <c r="G723" s="97"/>
    </row>
    <row r="724" spans="1:7" s="4" customFormat="1" ht="18.75">
      <c r="A724" s="96"/>
      <c r="B724" s="96"/>
      <c r="D724" s="97"/>
      <c r="E724" s="97"/>
      <c r="F724" s="97"/>
      <c r="G724" s="97"/>
    </row>
    <row r="725" spans="1:7" s="4" customFormat="1" ht="18.75">
      <c r="A725" s="96"/>
      <c r="B725" s="96"/>
      <c r="D725" s="97"/>
      <c r="E725" s="97"/>
      <c r="F725" s="97"/>
      <c r="G725" s="97"/>
    </row>
    <row r="726" spans="1:7" s="4" customFormat="1" ht="18.75">
      <c r="A726" s="96"/>
      <c r="B726" s="96"/>
      <c r="D726" s="97"/>
      <c r="E726" s="97"/>
      <c r="F726" s="97"/>
      <c r="G726" s="97"/>
    </row>
    <row r="727" spans="1:7" s="4" customFormat="1" ht="18.75">
      <c r="A727" s="96"/>
      <c r="B727" s="96"/>
      <c r="D727" s="97"/>
      <c r="E727" s="97"/>
      <c r="F727" s="97"/>
      <c r="G727" s="97"/>
    </row>
    <row r="728" spans="1:7" s="4" customFormat="1" ht="18.75">
      <c r="A728" s="96"/>
      <c r="B728" s="96"/>
      <c r="D728" s="97"/>
      <c r="E728" s="97"/>
      <c r="F728" s="97"/>
      <c r="G728" s="97"/>
    </row>
    <row r="729" spans="1:7" s="4" customFormat="1" ht="18.75">
      <c r="A729" s="96"/>
      <c r="B729" s="96"/>
      <c r="D729" s="97"/>
      <c r="E729" s="97"/>
      <c r="F729" s="97"/>
      <c r="G729" s="97"/>
    </row>
    <row r="730" spans="1:7" s="4" customFormat="1" ht="18.75">
      <c r="A730" s="96"/>
      <c r="B730" s="96"/>
      <c r="D730" s="97"/>
      <c r="E730" s="97"/>
      <c r="F730" s="97"/>
      <c r="G730" s="97"/>
    </row>
    <row r="731" spans="1:7" s="4" customFormat="1" ht="18.75">
      <c r="A731" s="96"/>
      <c r="B731" s="96"/>
      <c r="D731" s="97"/>
      <c r="E731" s="97"/>
      <c r="F731" s="97"/>
      <c r="G731" s="97"/>
    </row>
    <row r="732" spans="1:7" s="4" customFormat="1" ht="18.75">
      <c r="A732" s="96"/>
      <c r="B732" s="96"/>
      <c r="D732" s="97"/>
      <c r="E732" s="97"/>
      <c r="F732" s="97"/>
      <c r="G732" s="97"/>
    </row>
    <row r="733" spans="1:7" s="4" customFormat="1" ht="18.75">
      <c r="A733" s="96"/>
      <c r="B733" s="96"/>
      <c r="D733" s="97"/>
      <c r="E733" s="97"/>
      <c r="F733" s="97"/>
      <c r="G733" s="97"/>
    </row>
    <row r="734" spans="1:7" s="4" customFormat="1" ht="18.75">
      <c r="A734" s="96"/>
      <c r="B734" s="96"/>
      <c r="D734" s="97"/>
      <c r="E734" s="97"/>
      <c r="F734" s="97"/>
      <c r="G734" s="97"/>
    </row>
    <row r="735" spans="1:7" s="4" customFormat="1" ht="18.75">
      <c r="A735" s="96"/>
      <c r="B735" s="96"/>
      <c r="D735" s="97"/>
      <c r="E735" s="97"/>
      <c r="F735" s="97"/>
      <c r="G735" s="97"/>
    </row>
    <row r="736" spans="1:7" s="4" customFormat="1" ht="18.75">
      <c r="A736" s="96"/>
      <c r="B736" s="96"/>
      <c r="D736" s="97"/>
      <c r="E736" s="97"/>
      <c r="F736" s="97"/>
      <c r="G736" s="97"/>
    </row>
    <row r="737" spans="1:7" s="4" customFormat="1" ht="18.75">
      <c r="A737" s="96"/>
      <c r="B737" s="96"/>
      <c r="D737" s="97"/>
      <c r="E737" s="97"/>
      <c r="F737" s="97"/>
      <c r="G737" s="97"/>
    </row>
    <row r="738" spans="1:7" s="4" customFormat="1" ht="18.75">
      <c r="A738" s="96"/>
      <c r="B738" s="96"/>
      <c r="D738" s="97"/>
      <c r="E738" s="97"/>
      <c r="F738" s="97"/>
      <c r="G738" s="97"/>
    </row>
    <row r="739" spans="1:7" s="4" customFormat="1" ht="18.75">
      <c r="A739" s="96"/>
      <c r="B739" s="96"/>
      <c r="D739" s="97"/>
      <c r="E739" s="97"/>
      <c r="F739" s="97"/>
      <c r="G739" s="97"/>
    </row>
    <row r="740" spans="1:7" s="4" customFormat="1" ht="18.75">
      <c r="A740" s="96"/>
      <c r="B740" s="96"/>
      <c r="D740" s="97"/>
      <c r="E740" s="97"/>
      <c r="F740" s="97"/>
      <c r="G740" s="97"/>
    </row>
    <row r="741" spans="1:7" s="4" customFormat="1" ht="18.75">
      <c r="A741" s="96"/>
      <c r="B741" s="96"/>
      <c r="D741" s="97"/>
      <c r="E741" s="97"/>
      <c r="F741" s="97"/>
      <c r="G741" s="97"/>
    </row>
    <row r="742" spans="1:7" s="4" customFormat="1" ht="18.75">
      <c r="A742" s="96"/>
      <c r="B742" s="96"/>
      <c r="D742" s="97"/>
      <c r="E742" s="97"/>
      <c r="F742" s="97"/>
      <c r="G742" s="97"/>
    </row>
    <row r="743" spans="1:7" s="4" customFormat="1" ht="18.75">
      <c r="A743" s="96"/>
      <c r="B743" s="96"/>
      <c r="D743" s="97"/>
      <c r="E743" s="97"/>
      <c r="F743" s="97"/>
      <c r="G743" s="97"/>
    </row>
    <row r="744" spans="1:7" s="4" customFormat="1" ht="18.75">
      <c r="A744" s="96"/>
      <c r="B744" s="96"/>
      <c r="D744" s="97"/>
      <c r="E744" s="97"/>
      <c r="F744" s="97"/>
      <c r="G744" s="97"/>
    </row>
    <row r="745" spans="1:7" s="4" customFormat="1" ht="18.75">
      <c r="A745" s="96"/>
      <c r="B745" s="96"/>
      <c r="D745" s="97"/>
      <c r="E745" s="97"/>
      <c r="F745" s="97"/>
      <c r="G745" s="97"/>
    </row>
    <row r="746" spans="1:7" s="4" customFormat="1" ht="18.75">
      <c r="A746" s="96"/>
      <c r="B746" s="96"/>
      <c r="D746" s="97"/>
      <c r="E746" s="97"/>
      <c r="F746" s="97"/>
      <c r="G746" s="97"/>
    </row>
    <row r="747" spans="1:7" s="4" customFormat="1" ht="18.75">
      <c r="A747" s="96"/>
      <c r="B747" s="96"/>
      <c r="D747" s="97"/>
      <c r="E747" s="97"/>
      <c r="F747" s="97"/>
      <c r="G747" s="97"/>
    </row>
    <row r="748" spans="1:7" s="4" customFormat="1" ht="18.75">
      <c r="A748" s="96"/>
      <c r="B748" s="96"/>
      <c r="D748" s="97"/>
      <c r="E748" s="97"/>
      <c r="F748" s="97"/>
      <c r="G748" s="97"/>
    </row>
    <row r="749" spans="1:7" s="4" customFormat="1" ht="18.75">
      <c r="A749" s="96"/>
      <c r="B749" s="96"/>
      <c r="D749" s="97"/>
      <c r="E749" s="97"/>
      <c r="F749" s="97"/>
      <c r="G749" s="97"/>
    </row>
    <row r="750" spans="1:7" s="4" customFormat="1" ht="18.75">
      <c r="A750" s="96"/>
      <c r="B750" s="96"/>
      <c r="D750" s="97"/>
      <c r="E750" s="97"/>
      <c r="F750" s="97"/>
      <c r="G750" s="97"/>
    </row>
    <row r="751" spans="1:7" s="4" customFormat="1" ht="18.75">
      <c r="A751" s="96"/>
      <c r="B751" s="96"/>
      <c r="D751" s="97"/>
      <c r="E751" s="97"/>
      <c r="F751" s="97"/>
      <c r="G751" s="97"/>
    </row>
    <row r="752" spans="1:7" s="4" customFormat="1" ht="18.75">
      <c r="A752" s="96"/>
      <c r="B752" s="96"/>
      <c r="D752" s="97"/>
      <c r="E752" s="97"/>
      <c r="F752" s="97"/>
      <c r="G752" s="97"/>
    </row>
    <row r="753" spans="1:7" s="4" customFormat="1" ht="18.75">
      <c r="A753" s="96"/>
      <c r="B753" s="96"/>
      <c r="D753" s="97"/>
      <c r="E753" s="97"/>
      <c r="F753" s="97"/>
      <c r="G753" s="97"/>
    </row>
    <row r="754" spans="1:7" s="4" customFormat="1" ht="18.75">
      <c r="A754" s="96"/>
      <c r="B754" s="96"/>
      <c r="D754" s="97"/>
      <c r="E754" s="97"/>
      <c r="F754" s="97"/>
      <c r="G754" s="97"/>
    </row>
    <row r="755" spans="1:7" s="4" customFormat="1" ht="18.75">
      <c r="A755" s="96"/>
      <c r="B755" s="96"/>
      <c r="D755" s="97"/>
      <c r="E755" s="97"/>
      <c r="F755" s="97"/>
      <c r="G755" s="97"/>
    </row>
    <row r="756" spans="1:7" s="4" customFormat="1" ht="18.75">
      <c r="A756" s="96"/>
      <c r="B756" s="96"/>
      <c r="D756" s="97"/>
      <c r="E756" s="97"/>
      <c r="F756" s="97"/>
      <c r="G756" s="97"/>
    </row>
  </sheetData>
  <sheetProtection/>
  <mergeCells count="80">
    <mergeCell ref="A215:C215"/>
    <mergeCell ref="A53:K53"/>
    <mergeCell ref="K2:K3"/>
    <mergeCell ref="K5:K12"/>
    <mergeCell ref="A4:K4"/>
    <mergeCell ref="A13:K13"/>
    <mergeCell ref="A22:K22"/>
    <mergeCell ref="H2:H3"/>
    <mergeCell ref="I2:I3"/>
    <mergeCell ref="F2:G2"/>
    <mergeCell ref="A221:B221"/>
    <mergeCell ref="A217:B217"/>
    <mergeCell ref="A218:B218"/>
    <mergeCell ref="A219:B219"/>
    <mergeCell ref="A220:B220"/>
    <mergeCell ref="A216:B216"/>
    <mergeCell ref="A214:I214"/>
    <mergeCell ref="D2:D3"/>
    <mergeCell ref="A41:K41"/>
    <mergeCell ref="A42:K42"/>
    <mergeCell ref="A43:K43"/>
    <mergeCell ref="A52:K52"/>
    <mergeCell ref="H44:H51"/>
    <mergeCell ref="H97:H104"/>
    <mergeCell ref="A74:K74"/>
    <mergeCell ref="A32:K32"/>
    <mergeCell ref="J2:J3"/>
    <mergeCell ref="J5:J12"/>
    <mergeCell ref="H5:H12"/>
    <mergeCell ref="H23:H30"/>
    <mergeCell ref="A31:K31"/>
    <mergeCell ref="C23:C30"/>
    <mergeCell ref="A2:A3"/>
    <mergeCell ref="B2:B3"/>
    <mergeCell ref="C2:C3"/>
    <mergeCell ref="A107:K107"/>
    <mergeCell ref="A116:K116"/>
    <mergeCell ref="A84:K84"/>
    <mergeCell ref="A85:K85"/>
    <mergeCell ref="A95:K95"/>
    <mergeCell ref="A96:K96"/>
    <mergeCell ref="J121:K128"/>
    <mergeCell ref="C5:C12"/>
    <mergeCell ref="E2:E3"/>
    <mergeCell ref="A73:K73"/>
    <mergeCell ref="A118:K118"/>
    <mergeCell ref="A120:K120"/>
    <mergeCell ref="A75:K75"/>
    <mergeCell ref="A105:K105"/>
    <mergeCell ref="J76:K82"/>
    <mergeCell ref="A54:K54"/>
    <mergeCell ref="A204:K204"/>
    <mergeCell ref="A129:K129"/>
    <mergeCell ref="A138:K138"/>
    <mergeCell ref="A139:K139"/>
    <mergeCell ref="A140:K140"/>
    <mergeCell ref="A186:K186"/>
    <mergeCell ref="A195:K195"/>
    <mergeCell ref="A149:K149"/>
    <mergeCell ref="A158:K158"/>
    <mergeCell ref="A1:K1"/>
    <mergeCell ref="A159:K159"/>
    <mergeCell ref="A168:K168"/>
    <mergeCell ref="A177:K177"/>
    <mergeCell ref="A83:K83"/>
    <mergeCell ref="A94:K94"/>
    <mergeCell ref="A64:K64"/>
    <mergeCell ref="A65:K65"/>
    <mergeCell ref="J86:K93"/>
    <mergeCell ref="J130:K137"/>
    <mergeCell ref="A117:K117"/>
    <mergeCell ref="J33:K40"/>
    <mergeCell ref="J44:K51"/>
    <mergeCell ref="J55:K62"/>
    <mergeCell ref="J66:K72"/>
    <mergeCell ref="A63:K63"/>
    <mergeCell ref="J97:K104"/>
    <mergeCell ref="J108:K115"/>
    <mergeCell ref="H108:H115"/>
    <mergeCell ref="A106:K106"/>
  </mergeCells>
  <printOptions horizontalCentered="1"/>
  <pageMargins left="0.1968503937007874" right="0.1968503937007874" top="0.3937007874015748" bottom="0.1968503937007874" header="0" footer="0"/>
  <pageSetup fitToHeight="5" horizontalDpi="600" verticalDpi="600" orientation="landscape" paperSize="9" scale="52" r:id="rId1"/>
  <rowBreaks count="5" manualBreakCount="5">
    <brk id="42" max="10" man="1"/>
    <brk id="84" max="10" man="1"/>
    <brk id="128" max="10" man="1"/>
    <brk id="167" max="10" man="1"/>
    <brk id="20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M612"/>
  <sheetViews>
    <sheetView tabSelected="1" view="pageBreakPreview" zoomScale="55" zoomScaleNormal="40" zoomScaleSheetLayoutView="55" zoomScalePageLayoutView="0" workbookViewId="0" topLeftCell="A1">
      <selection activeCell="G32" sqref="G32"/>
    </sheetView>
  </sheetViews>
  <sheetFormatPr defaultColWidth="9.00390625" defaultRowHeight="12.75"/>
  <cols>
    <col min="1" max="1" width="32.375" style="46" customWidth="1"/>
    <col min="2" max="2" width="18.375" style="2" customWidth="1"/>
    <col min="3" max="3" width="23.625" style="1" customWidth="1"/>
    <col min="4" max="4" width="24.625" style="1" customWidth="1"/>
    <col min="5" max="7" width="23.375" style="1" customWidth="1"/>
    <col min="8" max="9" width="22.375" style="1" customWidth="1"/>
    <col min="10" max="10" width="15.625" style="4" bestFit="1" customWidth="1"/>
    <col min="11" max="11" width="39.375" style="4" customWidth="1"/>
    <col min="12" max="12" width="46.125" style="4" customWidth="1"/>
    <col min="13" max="13" width="40.375" style="4" customWidth="1"/>
    <col min="14" max="14" width="59.625" style="4" customWidth="1"/>
    <col min="15" max="15" width="50.00390625" style="4" customWidth="1"/>
    <col min="16" max="16" width="39.00390625" style="4" customWidth="1"/>
    <col min="17" max="65" width="9.125" style="4" customWidth="1"/>
    <col min="66" max="16384" width="9.125" style="1" customWidth="1"/>
  </cols>
  <sheetData>
    <row r="1" spans="1:65" s="144" customFormat="1" ht="33" customHeight="1">
      <c r="A1" s="265" t="s">
        <v>150</v>
      </c>
      <c r="B1" s="266"/>
      <c r="C1" s="266"/>
      <c r="D1" s="266"/>
      <c r="E1" s="266"/>
      <c r="F1" s="266"/>
      <c r="G1" s="266"/>
      <c r="H1" s="266"/>
      <c r="I1" s="267"/>
      <c r="J1" s="86"/>
      <c r="K1" s="255" t="s">
        <v>130</v>
      </c>
      <c r="L1" s="252" t="s">
        <v>154</v>
      </c>
      <c r="M1" s="252" t="s">
        <v>156</v>
      </c>
      <c r="N1" s="252" t="s">
        <v>157</v>
      </c>
      <c r="O1" s="252" t="s">
        <v>158</v>
      </c>
      <c r="P1" s="252" t="s">
        <v>159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</row>
    <row r="2" spans="1:65" s="144" customFormat="1" ht="18.75" customHeight="1">
      <c r="A2" s="268" t="s">
        <v>15</v>
      </c>
      <c r="B2" s="240" t="s">
        <v>14</v>
      </c>
      <c r="C2" s="240" t="s">
        <v>148</v>
      </c>
      <c r="D2" s="242" t="s">
        <v>147</v>
      </c>
      <c r="E2" s="242" t="s">
        <v>143</v>
      </c>
      <c r="F2" s="256" t="s">
        <v>146</v>
      </c>
      <c r="G2" s="256" t="s">
        <v>149</v>
      </c>
      <c r="H2" s="256" t="s">
        <v>144</v>
      </c>
      <c r="I2" s="259" t="s">
        <v>145</v>
      </c>
      <c r="J2" s="86"/>
      <c r="K2" s="255"/>
      <c r="L2" s="253"/>
      <c r="M2" s="253"/>
      <c r="N2" s="253"/>
      <c r="O2" s="253"/>
      <c r="P2" s="253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</row>
    <row r="3" spans="1:65" s="144" customFormat="1" ht="150.75" customHeight="1">
      <c r="A3" s="269"/>
      <c r="B3" s="240"/>
      <c r="C3" s="240"/>
      <c r="D3" s="242"/>
      <c r="E3" s="242"/>
      <c r="F3" s="257"/>
      <c r="G3" s="257"/>
      <c r="H3" s="257"/>
      <c r="I3" s="259"/>
      <c r="J3" s="86"/>
      <c r="K3" s="255"/>
      <c r="L3" s="253"/>
      <c r="M3" s="253"/>
      <c r="N3" s="253"/>
      <c r="O3" s="253"/>
      <c r="P3" s="253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</row>
    <row r="4" spans="1:65" s="149" customFormat="1" ht="22.5">
      <c r="A4" s="258" t="s">
        <v>52</v>
      </c>
      <c r="B4" s="240"/>
      <c r="C4" s="240"/>
      <c r="D4" s="240"/>
      <c r="E4" s="240"/>
      <c r="F4" s="240"/>
      <c r="G4" s="240"/>
      <c r="H4" s="240"/>
      <c r="I4" s="259"/>
      <c r="J4" s="147"/>
      <c r="K4" s="255"/>
      <c r="L4" s="253"/>
      <c r="M4" s="253"/>
      <c r="N4" s="253"/>
      <c r="O4" s="253"/>
      <c r="P4" s="253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</row>
    <row r="5" spans="1:65" s="149" customFormat="1" ht="46.5">
      <c r="A5" s="153" t="s">
        <v>153</v>
      </c>
      <c r="B5" s="12" t="s">
        <v>9</v>
      </c>
      <c r="C5" s="29"/>
      <c r="D5" s="14"/>
      <c r="E5" s="136"/>
      <c r="F5" s="168" t="s">
        <v>22</v>
      </c>
      <c r="G5" s="168"/>
      <c r="H5" s="136"/>
      <c r="I5" s="158"/>
      <c r="J5" s="150"/>
      <c r="K5" s="255"/>
      <c r="L5" s="253"/>
      <c r="M5" s="253"/>
      <c r="N5" s="253"/>
      <c r="O5" s="253"/>
      <c r="P5" s="253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</row>
    <row r="6" spans="1:65" s="149" customFormat="1" ht="46.5">
      <c r="A6" s="153" t="s">
        <v>171</v>
      </c>
      <c r="B6" s="12" t="s">
        <v>9</v>
      </c>
      <c r="C6" s="29">
        <v>0.916</v>
      </c>
      <c r="D6" s="14">
        <v>0.948</v>
      </c>
      <c r="E6" s="136">
        <v>0.916</v>
      </c>
      <c r="F6" s="168" t="s">
        <v>167</v>
      </c>
      <c r="G6" s="168" t="s">
        <v>535</v>
      </c>
      <c r="H6" s="136">
        <v>0.892</v>
      </c>
      <c r="I6" s="158" t="s">
        <v>536</v>
      </c>
      <c r="J6" s="150"/>
      <c r="K6" s="255"/>
      <c r="L6" s="254"/>
      <c r="M6" s="254"/>
      <c r="N6" s="254"/>
      <c r="O6" s="254"/>
      <c r="P6" s="254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</row>
    <row r="7" spans="1:65" s="149" customFormat="1" ht="23.25">
      <c r="A7" s="153"/>
      <c r="B7" s="12" t="s">
        <v>9</v>
      </c>
      <c r="C7" s="29"/>
      <c r="D7" s="14"/>
      <c r="E7" s="136"/>
      <c r="F7" s="168" t="s">
        <v>22</v>
      </c>
      <c r="G7" s="168"/>
      <c r="H7" s="136"/>
      <c r="I7" s="158"/>
      <c r="J7" s="150"/>
      <c r="K7" s="255"/>
      <c r="L7" s="171">
        <v>1</v>
      </c>
      <c r="M7" s="171">
        <v>2</v>
      </c>
      <c r="N7" s="171">
        <v>3</v>
      </c>
      <c r="O7" s="171">
        <v>4</v>
      </c>
      <c r="P7" s="171">
        <v>5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</row>
    <row r="8" spans="1:65" s="148" customFormat="1" ht="23.25">
      <c r="A8" s="155" t="s">
        <v>1</v>
      </c>
      <c r="B8" s="47" t="s">
        <v>9</v>
      </c>
      <c r="C8" s="71"/>
      <c r="D8" s="48"/>
      <c r="E8" s="48"/>
      <c r="F8" s="72" t="s">
        <v>22</v>
      </c>
      <c r="G8" s="72"/>
      <c r="H8" s="139"/>
      <c r="I8" s="159"/>
      <c r="J8" s="150"/>
      <c r="K8" s="255"/>
      <c r="L8" s="172" t="s">
        <v>171</v>
      </c>
      <c r="M8" s="194">
        <v>5957</v>
      </c>
      <c r="N8" s="194">
        <v>5552</v>
      </c>
      <c r="O8" s="174">
        <v>0</v>
      </c>
      <c r="P8" s="195">
        <f>(N8+O8)/M8*100</f>
        <v>93.20127580997146</v>
      </c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</row>
    <row r="9" spans="1:65" s="149" customFormat="1" ht="20.25" customHeight="1" hidden="1">
      <c r="A9" s="263" t="s">
        <v>115</v>
      </c>
      <c r="B9" s="222"/>
      <c r="C9" s="222"/>
      <c r="D9" s="222"/>
      <c r="E9" s="222"/>
      <c r="F9" s="222"/>
      <c r="G9" s="222"/>
      <c r="H9" s="222"/>
      <c r="I9" s="264"/>
      <c r="J9" s="150" t="e">
        <f>D9-#REF!</f>
        <v>#REF!</v>
      </c>
      <c r="K9" s="255"/>
      <c r="L9" s="172"/>
      <c r="M9" s="173"/>
      <c r="N9" s="173"/>
      <c r="O9" s="174"/>
      <c r="P9" s="175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</row>
    <row r="10" spans="1:16" s="141" customFormat="1" ht="23.25" customHeight="1">
      <c r="A10" s="260" t="s">
        <v>151</v>
      </c>
      <c r="B10" s="261"/>
      <c r="C10" s="261"/>
      <c r="D10" s="261"/>
      <c r="E10" s="261"/>
      <c r="F10" s="261"/>
      <c r="G10" s="261"/>
      <c r="H10" s="261"/>
      <c r="I10" s="262"/>
      <c r="K10" s="255"/>
      <c r="L10" s="172"/>
      <c r="M10" s="173"/>
      <c r="N10" s="173"/>
      <c r="O10" s="174"/>
      <c r="P10" s="175"/>
    </row>
    <row r="11" spans="1:16" s="141" customFormat="1" ht="23.25" customHeight="1">
      <c r="A11" s="260" t="s">
        <v>152</v>
      </c>
      <c r="B11" s="261"/>
      <c r="C11" s="261"/>
      <c r="D11" s="261"/>
      <c r="E11" s="261"/>
      <c r="F11" s="261"/>
      <c r="G11" s="261"/>
      <c r="H11" s="261"/>
      <c r="I11" s="262"/>
      <c r="K11" s="255"/>
      <c r="L11" s="172"/>
      <c r="M11" s="173"/>
      <c r="N11" s="173"/>
      <c r="O11" s="174"/>
      <c r="P11" s="175"/>
    </row>
    <row r="12" spans="1:65" s="149" customFormat="1" ht="23.25">
      <c r="A12" s="258" t="s">
        <v>27</v>
      </c>
      <c r="B12" s="240"/>
      <c r="C12" s="240"/>
      <c r="D12" s="240"/>
      <c r="E12" s="240"/>
      <c r="F12" s="240"/>
      <c r="G12" s="240"/>
      <c r="H12" s="240"/>
      <c r="I12" s="259"/>
      <c r="J12" s="147"/>
      <c r="K12" s="255"/>
      <c r="L12" s="172"/>
      <c r="M12" s="173"/>
      <c r="N12" s="173"/>
      <c r="O12" s="174"/>
      <c r="P12" s="175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</row>
    <row r="13" spans="1:65" s="149" customFormat="1" ht="46.5">
      <c r="A13" s="153" t="s">
        <v>153</v>
      </c>
      <c r="B13" s="12" t="s">
        <v>9</v>
      </c>
      <c r="C13" s="29"/>
      <c r="D13" s="14"/>
      <c r="E13" s="29"/>
      <c r="F13" s="29" t="s">
        <v>22</v>
      </c>
      <c r="G13" s="168"/>
      <c r="H13" s="29"/>
      <c r="I13" s="160"/>
      <c r="J13" s="150"/>
      <c r="K13" s="255"/>
      <c r="L13" s="172"/>
      <c r="M13" s="173"/>
      <c r="N13" s="173"/>
      <c r="O13" s="174"/>
      <c r="P13" s="175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</row>
    <row r="14" spans="1:65" s="149" customFormat="1" ht="81" customHeight="1">
      <c r="A14" s="153" t="s">
        <v>171</v>
      </c>
      <c r="B14" s="12"/>
      <c r="C14" s="29">
        <v>0.575</v>
      </c>
      <c r="D14" s="14">
        <v>0.583</v>
      </c>
      <c r="E14" s="29">
        <v>0.5941</v>
      </c>
      <c r="F14" s="29">
        <v>1.0296</v>
      </c>
      <c r="G14" s="168" t="s">
        <v>168</v>
      </c>
      <c r="H14" s="29">
        <v>0.575</v>
      </c>
      <c r="I14" s="160" t="s">
        <v>169</v>
      </c>
      <c r="J14" s="150"/>
      <c r="K14" s="255"/>
      <c r="L14" s="176"/>
      <c r="M14" s="177"/>
      <c r="N14" s="177"/>
      <c r="O14" s="177"/>
      <c r="P14" s="175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</row>
    <row r="15" spans="1:65" s="148" customFormat="1" ht="22.5">
      <c r="A15" s="155" t="s">
        <v>1</v>
      </c>
      <c r="B15" s="47" t="s">
        <v>9</v>
      </c>
      <c r="C15" s="71"/>
      <c r="D15" s="48"/>
      <c r="E15" s="71"/>
      <c r="F15" s="71" t="s">
        <v>22</v>
      </c>
      <c r="G15" s="72"/>
      <c r="H15" s="140"/>
      <c r="I15" s="161"/>
      <c r="J15" s="150"/>
      <c r="K15" s="178"/>
      <c r="L15" s="178"/>
      <c r="M15" s="178"/>
      <c r="N15" s="178"/>
      <c r="O15" s="178"/>
      <c r="P15" s="178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</row>
    <row r="16" spans="1:16" s="141" customFormat="1" ht="23.25" customHeight="1">
      <c r="A16" s="260" t="s">
        <v>151</v>
      </c>
      <c r="B16" s="261"/>
      <c r="C16" s="261"/>
      <c r="D16" s="261"/>
      <c r="E16" s="261"/>
      <c r="F16" s="261"/>
      <c r="G16" s="261"/>
      <c r="H16" s="261"/>
      <c r="I16" s="262"/>
      <c r="K16" s="178"/>
      <c r="L16" s="178"/>
      <c r="M16" s="178"/>
      <c r="N16" s="178"/>
      <c r="O16" s="178"/>
      <c r="P16" s="178"/>
    </row>
    <row r="17" spans="1:16" s="141" customFormat="1" ht="23.25" customHeight="1">
      <c r="A17" s="260" t="s">
        <v>152</v>
      </c>
      <c r="B17" s="261"/>
      <c r="C17" s="261"/>
      <c r="D17" s="261"/>
      <c r="E17" s="261"/>
      <c r="F17" s="261"/>
      <c r="G17" s="261"/>
      <c r="H17" s="261"/>
      <c r="I17" s="262"/>
      <c r="K17" s="255" t="s">
        <v>27</v>
      </c>
      <c r="L17" s="252" t="s">
        <v>166</v>
      </c>
      <c r="M17" s="252" t="s">
        <v>160</v>
      </c>
      <c r="N17" s="252" t="s">
        <v>161</v>
      </c>
      <c r="O17" s="252" t="s">
        <v>162</v>
      </c>
      <c r="P17" s="178"/>
    </row>
    <row r="18" spans="1:65" s="149" customFormat="1" ht="22.5">
      <c r="A18" s="258" t="s">
        <v>28</v>
      </c>
      <c r="B18" s="240"/>
      <c r="C18" s="240"/>
      <c r="D18" s="240"/>
      <c r="E18" s="240"/>
      <c r="F18" s="240"/>
      <c r="G18" s="240"/>
      <c r="H18" s="240"/>
      <c r="I18" s="259"/>
      <c r="J18" s="147"/>
      <c r="K18" s="255"/>
      <c r="L18" s="253"/>
      <c r="M18" s="253"/>
      <c r="N18" s="253"/>
      <c r="O18" s="253"/>
      <c r="P18" s="178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</row>
    <row r="19" spans="1:65" s="149" customFormat="1" ht="45" customHeight="1">
      <c r="A19" s="153" t="s">
        <v>153</v>
      </c>
      <c r="B19" s="12" t="s">
        <v>9</v>
      </c>
      <c r="C19" s="29"/>
      <c r="D19" s="14"/>
      <c r="E19" s="29"/>
      <c r="F19" s="138" t="s">
        <v>22</v>
      </c>
      <c r="G19" s="168"/>
      <c r="H19" s="29"/>
      <c r="I19" s="154"/>
      <c r="J19" s="150"/>
      <c r="K19" s="255"/>
      <c r="L19" s="253"/>
      <c r="M19" s="253"/>
      <c r="N19" s="253"/>
      <c r="O19" s="253"/>
      <c r="P19" s="178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</row>
    <row r="20" spans="1:65" s="149" customFormat="1" ht="57.75" customHeight="1">
      <c r="A20" s="153" t="s">
        <v>171</v>
      </c>
      <c r="B20" s="12"/>
      <c r="C20" s="29">
        <v>0.432</v>
      </c>
      <c r="D20" s="14">
        <v>0.436</v>
      </c>
      <c r="E20" s="29">
        <v>0.4321</v>
      </c>
      <c r="F20" s="170">
        <v>100</v>
      </c>
      <c r="G20" s="168" t="s">
        <v>170</v>
      </c>
      <c r="H20" s="29">
        <v>0.432</v>
      </c>
      <c r="I20" s="154" t="s">
        <v>167</v>
      </c>
      <c r="J20" s="150"/>
      <c r="K20" s="255"/>
      <c r="L20" s="253"/>
      <c r="M20" s="253"/>
      <c r="N20" s="253"/>
      <c r="O20" s="253"/>
      <c r="P20" s="178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</row>
    <row r="21" spans="1:65" s="146" customFormat="1" ht="22.5">
      <c r="A21" s="155" t="s">
        <v>1</v>
      </c>
      <c r="B21" s="47" t="s">
        <v>9</v>
      </c>
      <c r="C21" s="71"/>
      <c r="D21" s="48"/>
      <c r="E21" s="71"/>
      <c r="F21" s="57" t="s">
        <v>22</v>
      </c>
      <c r="G21" s="49"/>
      <c r="H21" s="140"/>
      <c r="I21" s="169"/>
      <c r="J21" s="150"/>
      <c r="K21" s="255"/>
      <c r="L21" s="253"/>
      <c r="M21" s="253"/>
      <c r="N21" s="253"/>
      <c r="O21" s="253"/>
      <c r="P21" s="178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</row>
    <row r="22" spans="1:16" s="141" customFormat="1" ht="23.25" customHeight="1">
      <c r="A22" s="260" t="s">
        <v>151</v>
      </c>
      <c r="B22" s="261"/>
      <c r="C22" s="261"/>
      <c r="D22" s="261"/>
      <c r="E22" s="261"/>
      <c r="F22" s="261"/>
      <c r="G22" s="261"/>
      <c r="H22" s="261"/>
      <c r="I22" s="262"/>
      <c r="K22" s="255"/>
      <c r="L22" s="254"/>
      <c r="M22" s="254"/>
      <c r="N22" s="254"/>
      <c r="O22" s="254"/>
      <c r="P22" s="178"/>
    </row>
    <row r="23" spans="1:16" s="141" customFormat="1" ht="23.25" customHeight="1">
      <c r="A23" s="260" t="s">
        <v>152</v>
      </c>
      <c r="B23" s="261"/>
      <c r="C23" s="261"/>
      <c r="D23" s="261"/>
      <c r="E23" s="261"/>
      <c r="F23" s="261"/>
      <c r="G23" s="261"/>
      <c r="H23" s="261"/>
      <c r="I23" s="262"/>
      <c r="K23" s="255"/>
      <c r="L23" s="179">
        <v>1</v>
      </c>
      <c r="M23" s="179">
        <v>2</v>
      </c>
      <c r="N23" s="179">
        <v>3</v>
      </c>
      <c r="O23" s="179">
        <v>4</v>
      </c>
      <c r="P23" s="178"/>
    </row>
    <row r="24" spans="1:65" s="144" customFormat="1" ht="23.25">
      <c r="A24" s="258" t="s">
        <v>54</v>
      </c>
      <c r="B24" s="240"/>
      <c r="C24" s="240"/>
      <c r="D24" s="240"/>
      <c r="E24" s="240"/>
      <c r="F24" s="240"/>
      <c r="G24" s="240"/>
      <c r="H24" s="240"/>
      <c r="I24" s="259"/>
      <c r="J24" s="86"/>
      <c r="K24" s="255"/>
      <c r="L24" s="172"/>
      <c r="M24" s="173"/>
      <c r="N24" s="173"/>
      <c r="O24" s="180"/>
      <c r="P24" s="181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</row>
    <row r="25" spans="1:65" s="144" customFormat="1" ht="46.5">
      <c r="A25" s="153" t="s">
        <v>154</v>
      </c>
      <c r="B25" s="12" t="s">
        <v>10</v>
      </c>
      <c r="C25" s="13"/>
      <c r="D25" s="13"/>
      <c r="E25" s="170"/>
      <c r="F25" s="136">
        <v>0</v>
      </c>
      <c r="G25" s="136"/>
      <c r="H25" s="138"/>
      <c r="I25" s="156"/>
      <c r="J25" s="86"/>
      <c r="K25" s="255"/>
      <c r="L25" s="172"/>
      <c r="M25" s="196"/>
      <c r="N25" s="196"/>
      <c r="O25" s="197"/>
      <c r="P25" s="181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</row>
    <row r="26" spans="1:65" s="144" customFormat="1" ht="61.5" customHeight="1">
      <c r="A26" s="153" t="s">
        <v>171</v>
      </c>
      <c r="B26" s="12" t="s">
        <v>10</v>
      </c>
      <c r="C26" s="13">
        <v>0</v>
      </c>
      <c r="D26" s="13">
        <v>0.9</v>
      </c>
      <c r="E26" s="170">
        <v>0</v>
      </c>
      <c r="F26" s="136">
        <v>0</v>
      </c>
      <c r="G26" s="136">
        <v>0</v>
      </c>
      <c r="H26" s="138">
        <v>0</v>
      </c>
      <c r="I26" s="156">
        <v>0</v>
      </c>
      <c r="J26" s="86"/>
      <c r="K26" s="255"/>
      <c r="L26" s="172"/>
      <c r="M26" s="193"/>
      <c r="N26" s="182"/>
      <c r="O26" s="180"/>
      <c r="P26" s="181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</row>
    <row r="27" spans="1:65" s="145" customFormat="1" ht="40.5" customHeight="1">
      <c r="A27" s="162" t="s">
        <v>1</v>
      </c>
      <c r="B27" s="65" t="s">
        <v>10</v>
      </c>
      <c r="C27" s="142">
        <f>C26</f>
        <v>0</v>
      </c>
      <c r="D27" s="142">
        <f>D26</f>
        <v>0.9</v>
      </c>
      <c r="E27" s="142"/>
      <c r="F27" s="167">
        <f>F26</f>
        <v>0</v>
      </c>
      <c r="G27" s="167"/>
      <c r="H27" s="47"/>
      <c r="I27" s="157"/>
      <c r="J27" s="88"/>
      <c r="K27" s="255"/>
      <c r="L27" s="172"/>
      <c r="M27" s="198"/>
      <c r="N27" s="198"/>
      <c r="O27" s="180"/>
      <c r="P27" s="181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</row>
    <row r="28" spans="1:16" s="141" customFormat="1" ht="23.25" customHeight="1">
      <c r="A28" s="189"/>
      <c r="B28" s="190"/>
      <c r="C28" s="190"/>
      <c r="D28" s="190"/>
      <c r="E28" s="190"/>
      <c r="F28" s="190"/>
      <c r="G28" s="190"/>
      <c r="H28" s="190"/>
      <c r="I28" s="191"/>
      <c r="K28" s="255"/>
      <c r="L28" s="172"/>
      <c r="M28" s="193"/>
      <c r="N28" s="193"/>
      <c r="O28" s="180"/>
      <c r="P28" s="181"/>
    </row>
    <row r="29" spans="1:16" s="141" customFormat="1" ht="23.25" customHeight="1">
      <c r="A29" s="189"/>
      <c r="B29" s="190"/>
      <c r="C29" s="190"/>
      <c r="D29" s="190"/>
      <c r="E29" s="190"/>
      <c r="F29" s="190"/>
      <c r="G29" s="190"/>
      <c r="H29" s="190"/>
      <c r="I29" s="191"/>
      <c r="K29" s="255"/>
      <c r="L29" s="172"/>
      <c r="M29" s="193"/>
      <c r="N29" s="193"/>
      <c r="O29" s="180"/>
      <c r="P29" s="181"/>
    </row>
    <row r="30" spans="1:16" s="141" customFormat="1" ht="23.25" customHeight="1">
      <c r="A30" s="189"/>
      <c r="B30" s="190"/>
      <c r="C30" s="190"/>
      <c r="D30" s="190"/>
      <c r="E30" s="190"/>
      <c r="F30" s="190"/>
      <c r="G30" s="190"/>
      <c r="H30" s="190"/>
      <c r="I30" s="191"/>
      <c r="K30" s="255"/>
      <c r="L30" s="172"/>
      <c r="M30" s="193"/>
      <c r="N30" s="193"/>
      <c r="O30" s="180"/>
      <c r="P30" s="181"/>
    </row>
    <row r="31" spans="1:16" s="141" customFormat="1" ht="23.25" customHeight="1">
      <c r="A31" s="189"/>
      <c r="B31" s="190"/>
      <c r="C31" s="190"/>
      <c r="D31" s="190"/>
      <c r="E31" s="190"/>
      <c r="F31" s="190"/>
      <c r="G31" s="190"/>
      <c r="H31" s="190"/>
      <c r="I31" s="191"/>
      <c r="K31" s="255"/>
      <c r="L31" s="172"/>
      <c r="M31" s="193"/>
      <c r="N31" s="193"/>
      <c r="O31" s="180"/>
      <c r="P31" s="181"/>
    </row>
    <row r="32" spans="1:16" s="141" customFormat="1" ht="23.25" customHeight="1">
      <c r="A32" s="189"/>
      <c r="B32" s="190"/>
      <c r="C32" s="190"/>
      <c r="D32" s="190"/>
      <c r="E32" s="190"/>
      <c r="F32" s="190"/>
      <c r="G32" s="190"/>
      <c r="H32" s="190"/>
      <c r="I32" s="191"/>
      <c r="K32" s="255"/>
      <c r="L32" s="172"/>
      <c r="M32" s="193"/>
      <c r="N32" s="193"/>
      <c r="O32" s="180"/>
      <c r="P32" s="181"/>
    </row>
    <row r="33" spans="1:16" s="141" customFormat="1" ht="23.25" customHeight="1">
      <c r="A33" s="260" t="s">
        <v>152</v>
      </c>
      <c r="B33" s="261"/>
      <c r="C33" s="261"/>
      <c r="D33" s="261"/>
      <c r="E33" s="261"/>
      <c r="F33" s="261"/>
      <c r="G33" s="261"/>
      <c r="H33" s="261"/>
      <c r="I33" s="262"/>
      <c r="K33" s="255"/>
      <c r="L33" s="172"/>
      <c r="M33" s="173"/>
      <c r="N33" s="173"/>
      <c r="O33" s="180"/>
      <c r="P33" s="181"/>
    </row>
    <row r="34" spans="1:65" s="151" customFormat="1" ht="23.25">
      <c r="A34" s="258" t="s">
        <v>53</v>
      </c>
      <c r="B34" s="240"/>
      <c r="C34" s="240"/>
      <c r="D34" s="240"/>
      <c r="E34" s="240"/>
      <c r="F34" s="240"/>
      <c r="G34" s="240"/>
      <c r="H34" s="240"/>
      <c r="I34" s="259"/>
      <c r="J34" s="86"/>
      <c r="K34" s="255"/>
      <c r="L34" s="176" t="s">
        <v>1</v>
      </c>
      <c r="M34" s="199">
        <f>SUM(M25:M33)</f>
        <v>0</v>
      </c>
      <c r="N34" s="199">
        <f>SUM(N25:N33)</f>
        <v>0</v>
      </c>
      <c r="O34" s="175"/>
      <c r="P34" s="181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</row>
    <row r="35" spans="1:65" s="144" customFormat="1" ht="66" customHeight="1">
      <c r="A35" s="153" t="s">
        <v>154</v>
      </c>
      <c r="B35" s="12" t="s">
        <v>10</v>
      </c>
      <c r="C35" s="13">
        <v>0</v>
      </c>
      <c r="D35" s="13">
        <v>0.6</v>
      </c>
      <c r="E35" s="138">
        <v>0</v>
      </c>
      <c r="F35" s="136">
        <v>0</v>
      </c>
      <c r="G35" s="136">
        <v>0</v>
      </c>
      <c r="H35" s="138">
        <v>0</v>
      </c>
      <c r="I35" s="156">
        <v>0</v>
      </c>
      <c r="J35" s="86"/>
      <c r="K35" s="183"/>
      <c r="L35" s="183"/>
      <c r="M35" s="183"/>
      <c r="N35" s="183"/>
      <c r="O35" s="183"/>
      <c r="P35" s="183"/>
      <c r="Q35" s="87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</row>
    <row r="36" spans="1:65" s="144" customFormat="1" ht="23.25">
      <c r="A36" s="153"/>
      <c r="B36" s="12" t="s">
        <v>10</v>
      </c>
      <c r="C36" s="13">
        <v>0</v>
      </c>
      <c r="D36" s="13"/>
      <c r="E36" s="138"/>
      <c r="F36" s="136">
        <v>0</v>
      </c>
      <c r="G36" s="136"/>
      <c r="H36" s="138"/>
      <c r="I36" s="156"/>
      <c r="J36" s="86"/>
      <c r="K36" s="183"/>
      <c r="L36" s="183"/>
      <c r="M36" s="183"/>
      <c r="N36" s="183"/>
      <c r="O36" s="183"/>
      <c r="P36" s="183"/>
      <c r="Q36" s="87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1:65" s="145" customFormat="1" ht="38.25" customHeight="1">
      <c r="A37" s="162" t="s">
        <v>1</v>
      </c>
      <c r="B37" s="65" t="s">
        <v>10</v>
      </c>
      <c r="C37" s="142">
        <f>C35</f>
        <v>0</v>
      </c>
      <c r="D37" s="142">
        <f>D35</f>
        <v>0.6</v>
      </c>
      <c r="E37" s="142"/>
      <c r="F37" s="167" t="e">
        <f>E37/C37</f>
        <v>#DIV/0!</v>
      </c>
      <c r="G37" s="167"/>
      <c r="H37" s="47"/>
      <c r="I37" s="157"/>
      <c r="J37" s="88"/>
      <c r="K37" s="255" t="s">
        <v>163</v>
      </c>
      <c r="L37" s="252" t="s">
        <v>166</v>
      </c>
      <c r="M37" s="252" t="s">
        <v>160</v>
      </c>
      <c r="N37" s="252" t="s">
        <v>164</v>
      </c>
      <c r="O37" s="252" t="s">
        <v>165</v>
      </c>
      <c r="P37" s="183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</row>
    <row r="38" spans="1:16" s="141" customFormat="1" ht="38.25" customHeight="1">
      <c r="A38" s="260" t="s">
        <v>151</v>
      </c>
      <c r="B38" s="261"/>
      <c r="C38" s="261"/>
      <c r="D38" s="261"/>
      <c r="E38" s="261"/>
      <c r="F38" s="261"/>
      <c r="G38" s="261"/>
      <c r="H38" s="261"/>
      <c r="I38" s="262"/>
      <c r="K38" s="255"/>
      <c r="L38" s="253"/>
      <c r="M38" s="253"/>
      <c r="N38" s="253"/>
      <c r="O38" s="253"/>
      <c r="P38" s="184"/>
    </row>
    <row r="39" spans="1:16" s="141" customFormat="1" ht="23.25" customHeight="1">
      <c r="A39" s="260" t="s">
        <v>152</v>
      </c>
      <c r="B39" s="261"/>
      <c r="C39" s="261"/>
      <c r="D39" s="261"/>
      <c r="E39" s="261"/>
      <c r="F39" s="261"/>
      <c r="G39" s="261"/>
      <c r="H39" s="261"/>
      <c r="I39" s="262"/>
      <c r="K39" s="255"/>
      <c r="L39" s="253"/>
      <c r="M39" s="253"/>
      <c r="N39" s="253"/>
      <c r="O39" s="253"/>
      <c r="P39" s="183"/>
    </row>
    <row r="40" spans="1:65" s="152" customFormat="1" ht="22.5">
      <c r="A40" s="258" t="s">
        <v>19</v>
      </c>
      <c r="B40" s="240"/>
      <c r="C40" s="240"/>
      <c r="D40" s="240"/>
      <c r="E40" s="240"/>
      <c r="F40" s="240"/>
      <c r="G40" s="240"/>
      <c r="H40" s="240"/>
      <c r="I40" s="259"/>
      <c r="J40" s="147"/>
      <c r="K40" s="255"/>
      <c r="L40" s="253"/>
      <c r="M40" s="253"/>
      <c r="N40" s="253"/>
      <c r="O40" s="253"/>
      <c r="P40" s="183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5" s="149" customFormat="1" ht="46.5">
      <c r="A41" s="153" t="s">
        <v>155</v>
      </c>
      <c r="B41" s="12"/>
      <c r="C41" s="26"/>
      <c r="D41" s="26"/>
      <c r="E41" s="137"/>
      <c r="F41" s="138" t="s">
        <v>23</v>
      </c>
      <c r="G41" s="136"/>
      <c r="H41" s="137"/>
      <c r="I41" s="156"/>
      <c r="J41" s="147"/>
      <c r="K41" s="255"/>
      <c r="L41" s="253"/>
      <c r="M41" s="253"/>
      <c r="N41" s="253"/>
      <c r="O41" s="253"/>
      <c r="P41" s="183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</row>
    <row r="42" spans="1:65" s="149" customFormat="1" ht="23.25">
      <c r="A42" s="153"/>
      <c r="B42" s="12"/>
      <c r="C42" s="26"/>
      <c r="D42" s="26"/>
      <c r="E42" s="137"/>
      <c r="F42" s="138" t="s">
        <v>23</v>
      </c>
      <c r="G42" s="136"/>
      <c r="H42" s="137"/>
      <c r="I42" s="156"/>
      <c r="J42" s="147"/>
      <c r="K42" s="255"/>
      <c r="L42" s="254"/>
      <c r="M42" s="254"/>
      <c r="N42" s="254"/>
      <c r="O42" s="254"/>
      <c r="P42" s="183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</row>
    <row r="43" spans="1:65" s="145" customFormat="1" ht="23.25">
      <c r="A43" s="155" t="s">
        <v>1</v>
      </c>
      <c r="B43" s="47" t="s">
        <v>25</v>
      </c>
      <c r="C43" s="77">
        <f>SUM(C41:C41)</f>
        <v>0</v>
      </c>
      <c r="D43" s="77">
        <f>SUM(D41:D41)</f>
        <v>0</v>
      </c>
      <c r="E43" s="143"/>
      <c r="F43" s="47" t="s">
        <v>23</v>
      </c>
      <c r="G43" s="167"/>
      <c r="H43" s="143"/>
      <c r="I43" s="157"/>
      <c r="J43" s="88"/>
      <c r="K43" s="255"/>
      <c r="L43" s="179">
        <v>1</v>
      </c>
      <c r="M43" s="179">
        <v>2</v>
      </c>
      <c r="N43" s="179">
        <v>3</v>
      </c>
      <c r="O43" s="179">
        <v>4</v>
      </c>
      <c r="P43" s="183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</row>
    <row r="44" spans="1:65" s="67" customFormat="1" ht="23.25" customHeight="1">
      <c r="A44" s="163"/>
      <c r="B44" s="104"/>
      <c r="C44" s="105"/>
      <c r="D44" s="109"/>
      <c r="E44" s="109"/>
      <c r="F44" s="109"/>
      <c r="G44" s="109"/>
      <c r="H44" s="109"/>
      <c r="I44" s="164"/>
      <c r="J44" s="4"/>
      <c r="K44" s="255"/>
      <c r="L44" s="172"/>
      <c r="M44" s="193"/>
      <c r="N44" s="193"/>
      <c r="O44" s="197"/>
      <c r="P44" s="18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16" s="4" customFormat="1" ht="23.25" customHeight="1" thickBot="1">
      <c r="A45" s="271"/>
      <c r="B45" s="272"/>
      <c r="C45" s="272"/>
      <c r="D45" s="272"/>
      <c r="E45" s="165"/>
      <c r="F45" s="165"/>
      <c r="G45" s="165"/>
      <c r="H45" s="165"/>
      <c r="I45" s="166"/>
      <c r="K45" s="255"/>
      <c r="L45" s="172"/>
      <c r="M45" s="196"/>
      <c r="N45" s="196"/>
      <c r="O45" s="180"/>
      <c r="P45" s="183"/>
    </row>
    <row r="46" spans="1:16" s="4" customFormat="1" ht="30.75" customHeight="1">
      <c r="A46" s="192"/>
      <c r="B46" s="192"/>
      <c r="C46" s="186"/>
      <c r="K46" s="255"/>
      <c r="L46" s="172"/>
      <c r="M46" s="193"/>
      <c r="N46" s="173"/>
      <c r="O46" s="180"/>
      <c r="P46" s="184"/>
    </row>
    <row r="47" spans="1:16" s="4" customFormat="1" ht="30.75" customHeight="1">
      <c r="A47" s="192"/>
      <c r="B47" s="192"/>
      <c r="C47" s="186"/>
      <c r="K47" s="255"/>
      <c r="L47" s="172"/>
      <c r="M47" s="193"/>
      <c r="N47" s="173"/>
      <c r="O47" s="180"/>
      <c r="P47" s="184"/>
    </row>
    <row r="48" spans="1:16" s="4" customFormat="1" ht="30.75" customHeight="1">
      <c r="A48" s="192"/>
      <c r="B48" s="192"/>
      <c r="C48" s="186"/>
      <c r="K48" s="255"/>
      <c r="L48" s="172"/>
      <c r="M48" s="173"/>
      <c r="N48" s="173"/>
      <c r="O48" s="180"/>
      <c r="P48" s="184"/>
    </row>
    <row r="49" spans="1:16" s="4" customFormat="1" ht="30.75" customHeight="1">
      <c r="A49" s="192"/>
      <c r="B49" s="192"/>
      <c r="C49" s="186"/>
      <c r="K49" s="255"/>
      <c r="L49" s="176"/>
      <c r="M49" s="199"/>
      <c r="N49" s="173"/>
      <c r="O49" s="180"/>
      <c r="P49" s="184"/>
    </row>
    <row r="50" spans="1:16" s="4" customFormat="1" ht="30.75" customHeight="1">
      <c r="A50" s="192"/>
      <c r="B50" s="192"/>
      <c r="C50" s="186"/>
      <c r="K50" s="255"/>
      <c r="L50" s="172"/>
      <c r="M50" s="173"/>
      <c r="N50" s="173"/>
      <c r="O50" s="180"/>
      <c r="P50" s="184"/>
    </row>
    <row r="51" spans="1:16" s="4" customFormat="1" ht="30.75" customHeight="1">
      <c r="A51" s="192"/>
      <c r="B51" s="192"/>
      <c r="C51" s="186"/>
      <c r="K51" s="255"/>
      <c r="L51" s="172"/>
      <c r="M51" s="173"/>
      <c r="N51" s="173"/>
      <c r="O51" s="180"/>
      <c r="P51" s="184"/>
    </row>
    <row r="52" spans="1:16" s="4" customFormat="1" ht="30.75" customHeight="1">
      <c r="A52" s="192"/>
      <c r="B52" s="192"/>
      <c r="C52" s="186"/>
      <c r="K52" s="255"/>
      <c r="L52" s="172"/>
      <c r="M52" s="173"/>
      <c r="N52" s="173"/>
      <c r="O52" s="180"/>
      <c r="P52" s="184"/>
    </row>
    <row r="53" spans="1:16" s="4" customFormat="1" ht="30.75" customHeight="1">
      <c r="A53" s="192"/>
      <c r="B53" s="192"/>
      <c r="C53" s="186"/>
      <c r="K53" s="255"/>
      <c r="L53" s="172"/>
      <c r="M53" s="173"/>
      <c r="N53" s="173"/>
      <c r="O53" s="180"/>
      <c r="P53" s="184"/>
    </row>
    <row r="54" spans="1:16" s="4" customFormat="1" ht="30.75" customHeight="1">
      <c r="A54" s="192"/>
      <c r="B54" s="192"/>
      <c r="C54" s="186"/>
      <c r="K54" s="255"/>
      <c r="L54" s="172"/>
      <c r="M54" s="173"/>
      <c r="N54" s="173"/>
      <c r="O54" s="180"/>
      <c r="P54" s="184"/>
    </row>
    <row r="55" spans="1:16" s="4" customFormat="1" ht="30.75" customHeight="1">
      <c r="A55" s="192"/>
      <c r="B55" s="192"/>
      <c r="C55" s="186"/>
      <c r="K55" s="255"/>
      <c r="L55" s="172"/>
      <c r="M55" s="173"/>
      <c r="N55" s="173"/>
      <c r="O55" s="180"/>
      <c r="P55" s="184"/>
    </row>
    <row r="56" spans="1:16" s="4" customFormat="1" ht="30.75" customHeight="1">
      <c r="A56" s="192"/>
      <c r="B56" s="192"/>
      <c r="C56" s="186"/>
      <c r="K56" s="255"/>
      <c r="L56" s="172"/>
      <c r="M56" s="173"/>
      <c r="N56" s="173"/>
      <c r="O56" s="180"/>
      <c r="P56" s="184"/>
    </row>
    <row r="57" spans="1:16" s="4" customFormat="1" ht="30.75" customHeight="1">
      <c r="A57" s="192"/>
      <c r="B57" s="192"/>
      <c r="C57" s="186"/>
      <c r="K57" s="255"/>
      <c r="L57" s="172"/>
      <c r="M57" s="185"/>
      <c r="N57" s="185"/>
      <c r="O57" s="180"/>
      <c r="P57" s="184"/>
    </row>
    <row r="58" spans="1:16" s="4" customFormat="1" ht="30.75" customHeight="1">
      <c r="A58" s="192"/>
      <c r="B58" s="192"/>
      <c r="C58" s="186"/>
      <c r="K58" s="255"/>
      <c r="L58" s="176" t="s">
        <v>1</v>
      </c>
      <c r="M58" s="177"/>
      <c r="N58" s="177"/>
      <c r="O58" s="175"/>
      <c r="P58" s="184"/>
    </row>
    <row r="59" spans="1:16" s="4" customFormat="1" ht="4.5" customHeight="1">
      <c r="A59" s="192"/>
      <c r="B59" s="192"/>
      <c r="C59" s="186"/>
      <c r="K59" s="255"/>
      <c r="P59" s="184"/>
    </row>
    <row r="60" spans="1:16" s="4" customFormat="1" ht="6" customHeight="1">
      <c r="A60" s="192"/>
      <c r="B60" s="192"/>
      <c r="C60" s="186"/>
      <c r="K60" s="255"/>
      <c r="P60" s="184"/>
    </row>
    <row r="61" spans="1:16" s="4" customFormat="1" ht="30.75" customHeight="1" hidden="1">
      <c r="A61" s="192"/>
      <c r="B61" s="192"/>
      <c r="C61" s="186"/>
      <c r="K61" s="255"/>
      <c r="P61" s="184"/>
    </row>
    <row r="62" spans="1:16" s="4" customFormat="1" ht="30.75" customHeight="1" hidden="1">
      <c r="A62" s="192"/>
      <c r="B62" s="192"/>
      <c r="C62" s="186"/>
      <c r="K62" s="255"/>
      <c r="P62" s="184"/>
    </row>
    <row r="63" spans="1:16" s="4" customFormat="1" ht="30.75" customHeight="1" hidden="1">
      <c r="A63" s="192"/>
      <c r="B63" s="192"/>
      <c r="C63" s="186"/>
      <c r="K63" s="255"/>
      <c r="P63" s="184"/>
    </row>
    <row r="64" spans="1:16" s="4" customFormat="1" ht="30.75" customHeight="1" hidden="1">
      <c r="A64" s="192"/>
      <c r="B64" s="192"/>
      <c r="C64" s="186"/>
      <c r="K64" s="255"/>
      <c r="P64" s="184"/>
    </row>
    <row r="65" spans="1:16" s="4" customFormat="1" ht="30.75" customHeight="1" hidden="1">
      <c r="A65" s="192"/>
      <c r="B65" s="192"/>
      <c r="C65" s="186"/>
      <c r="K65" s="255"/>
      <c r="P65" s="184"/>
    </row>
    <row r="66" spans="1:16" s="4" customFormat="1" ht="30.75" customHeight="1" hidden="1">
      <c r="A66" s="192"/>
      <c r="B66" s="192"/>
      <c r="C66" s="186"/>
      <c r="K66" s="255"/>
      <c r="P66" s="184"/>
    </row>
    <row r="67" spans="1:16" s="4" customFormat="1" ht="30.75" customHeight="1" hidden="1">
      <c r="A67" s="192"/>
      <c r="B67" s="192"/>
      <c r="C67" s="186"/>
      <c r="K67" s="255"/>
      <c r="P67" s="184"/>
    </row>
    <row r="68" spans="1:16" s="4" customFormat="1" ht="30.75" customHeight="1" hidden="1">
      <c r="A68" s="192"/>
      <c r="B68" s="192"/>
      <c r="C68" s="186"/>
      <c r="K68" s="255"/>
      <c r="P68" s="184"/>
    </row>
    <row r="69" spans="1:16" s="4" customFormat="1" ht="30.75" customHeight="1" hidden="1">
      <c r="A69" s="192"/>
      <c r="B69" s="192"/>
      <c r="C69" s="186"/>
      <c r="K69" s="255"/>
      <c r="P69" s="184"/>
    </row>
    <row r="70" spans="1:16" s="4" customFormat="1" ht="30.75" customHeight="1" hidden="1">
      <c r="A70" s="192"/>
      <c r="B70" s="192"/>
      <c r="C70" s="186"/>
      <c r="K70" s="255"/>
      <c r="P70" s="184"/>
    </row>
    <row r="71" spans="1:16" s="4" customFormat="1" ht="30.75" customHeight="1" hidden="1">
      <c r="A71" s="192"/>
      <c r="B71" s="192"/>
      <c r="C71" s="186"/>
      <c r="K71" s="255"/>
      <c r="P71" s="184"/>
    </row>
    <row r="72" spans="1:16" s="4" customFormat="1" ht="30.75" customHeight="1" hidden="1">
      <c r="A72" s="192"/>
      <c r="B72" s="192"/>
      <c r="C72" s="186"/>
      <c r="K72" s="255"/>
      <c r="P72" s="184"/>
    </row>
    <row r="73" spans="1:16" s="4" customFormat="1" ht="34.5" customHeight="1" hidden="1">
      <c r="A73" s="270"/>
      <c r="B73" s="270"/>
      <c r="C73" s="187"/>
      <c r="K73" s="255"/>
      <c r="P73" s="183"/>
    </row>
    <row r="74" spans="1:16" s="4" customFormat="1" ht="28.5" customHeight="1" hidden="1">
      <c r="A74" s="270"/>
      <c r="B74" s="270"/>
      <c r="C74" s="187"/>
      <c r="K74" s="255"/>
      <c r="P74" s="183"/>
    </row>
    <row r="75" spans="1:16" s="4" customFormat="1" ht="23.25" customHeight="1" hidden="1">
      <c r="A75" s="270"/>
      <c r="B75" s="270"/>
      <c r="C75" s="188"/>
      <c r="K75" s="255"/>
      <c r="P75" s="184"/>
    </row>
    <row r="76" spans="1:16" s="4" customFormat="1" ht="90.75" customHeight="1" hidden="1">
      <c r="A76" s="270"/>
      <c r="B76" s="270"/>
      <c r="C76" s="187"/>
      <c r="K76" s="255"/>
      <c r="P76" s="178"/>
    </row>
    <row r="77" spans="1:3" s="4" customFormat="1" ht="68.25" customHeight="1">
      <c r="A77" s="270"/>
      <c r="B77" s="270"/>
      <c r="C77" s="188"/>
    </row>
    <row r="78" s="4" customFormat="1" ht="18.75"/>
    <row r="79" spans="1:2" s="4" customFormat="1" ht="18" customHeight="1">
      <c r="A79" s="102"/>
      <c r="B79" s="96"/>
    </row>
    <row r="80" spans="1:2" s="4" customFormat="1" ht="18" customHeight="1">
      <c r="A80" s="102"/>
      <c r="B80" s="96"/>
    </row>
    <row r="81" spans="1:2" s="4" customFormat="1" ht="18" customHeight="1">
      <c r="A81" s="96"/>
      <c r="B81" s="96"/>
    </row>
    <row r="82" spans="1:2" s="4" customFormat="1" ht="18" customHeight="1">
      <c r="A82" s="96"/>
      <c r="B82" s="96"/>
    </row>
    <row r="83" spans="1:2" s="4" customFormat="1" ht="18" customHeight="1">
      <c r="A83" s="96"/>
      <c r="B83" s="96"/>
    </row>
    <row r="84" spans="1:2" s="4" customFormat="1" ht="18" customHeight="1">
      <c r="A84" s="96"/>
      <c r="B84" s="96"/>
    </row>
    <row r="85" spans="1:2" s="4" customFormat="1" ht="18.75">
      <c r="A85" s="96"/>
      <c r="B85" s="96"/>
    </row>
    <row r="86" spans="1:2" s="4" customFormat="1" ht="18.75">
      <c r="A86" s="96"/>
      <c r="B86" s="96"/>
    </row>
    <row r="87" spans="1:2" s="4" customFormat="1" ht="18.75">
      <c r="A87" s="96"/>
      <c r="B87" s="96"/>
    </row>
    <row r="88" spans="1:2" s="4" customFormat="1" ht="18.75">
      <c r="A88" s="96"/>
      <c r="B88" s="96"/>
    </row>
    <row r="89" spans="1:2" s="4" customFormat="1" ht="18.75">
      <c r="A89" s="96"/>
      <c r="B89" s="96"/>
    </row>
    <row r="90" spans="1:2" s="4" customFormat="1" ht="18.75">
      <c r="A90" s="96"/>
      <c r="B90" s="96"/>
    </row>
    <row r="91" spans="1:2" s="4" customFormat="1" ht="18.75">
      <c r="A91" s="96"/>
      <c r="B91" s="96"/>
    </row>
    <row r="92" spans="1:2" s="4" customFormat="1" ht="18.75">
      <c r="A92" s="96"/>
      <c r="B92" s="96"/>
    </row>
    <row r="93" spans="1:2" s="4" customFormat="1" ht="18.75">
      <c r="A93" s="96"/>
      <c r="B93" s="96"/>
    </row>
    <row r="94" spans="1:2" s="4" customFormat="1" ht="18.75">
      <c r="A94" s="96"/>
      <c r="B94" s="96"/>
    </row>
    <row r="95" spans="1:2" s="4" customFormat="1" ht="18" customHeight="1">
      <c r="A95" s="96"/>
      <c r="B95" s="96"/>
    </row>
    <row r="96" spans="1:2" s="4" customFormat="1" ht="18" customHeight="1">
      <c r="A96" s="96"/>
      <c r="B96" s="96"/>
    </row>
    <row r="97" spans="1:2" s="4" customFormat="1" ht="18" customHeight="1">
      <c r="A97" s="96"/>
      <c r="B97" s="96"/>
    </row>
    <row r="98" spans="1:2" s="4" customFormat="1" ht="18" customHeight="1">
      <c r="A98" s="96"/>
      <c r="B98" s="96"/>
    </row>
    <row r="99" spans="1:2" s="4" customFormat="1" ht="18" customHeight="1">
      <c r="A99" s="96"/>
      <c r="B99" s="96"/>
    </row>
    <row r="100" spans="1:2" s="4" customFormat="1" ht="18" customHeight="1">
      <c r="A100" s="96"/>
      <c r="B100" s="96"/>
    </row>
    <row r="101" spans="1:2" s="4" customFormat="1" ht="18.75">
      <c r="A101" s="96"/>
      <c r="B101" s="96"/>
    </row>
    <row r="102" spans="1:2" s="4" customFormat="1" ht="18.75">
      <c r="A102" s="96"/>
      <c r="B102" s="96"/>
    </row>
    <row r="103" spans="1:2" s="4" customFormat="1" ht="18.75">
      <c r="A103" s="96"/>
      <c r="B103" s="96"/>
    </row>
    <row r="104" spans="1:2" s="4" customFormat="1" ht="18.75">
      <c r="A104" s="96"/>
      <c r="B104" s="96"/>
    </row>
    <row r="105" spans="1:2" s="4" customFormat="1" ht="18.75">
      <c r="A105" s="96"/>
      <c r="B105" s="96"/>
    </row>
    <row r="106" spans="1:2" s="4" customFormat="1" ht="18.75">
      <c r="A106" s="96"/>
      <c r="B106" s="96"/>
    </row>
    <row r="107" spans="1:2" s="4" customFormat="1" ht="18.75">
      <c r="A107" s="96"/>
      <c r="B107" s="96"/>
    </row>
    <row r="108" spans="1:2" s="4" customFormat="1" ht="18.75">
      <c r="A108" s="96"/>
      <c r="B108" s="96"/>
    </row>
    <row r="109" spans="1:2" s="4" customFormat="1" ht="18.75">
      <c r="A109" s="96"/>
      <c r="B109" s="96"/>
    </row>
    <row r="110" spans="1:2" s="4" customFormat="1" ht="18.75">
      <c r="A110" s="96"/>
      <c r="B110" s="96"/>
    </row>
    <row r="111" spans="1:2" s="4" customFormat="1" ht="18" customHeight="1">
      <c r="A111" s="96"/>
      <c r="B111" s="96"/>
    </row>
    <row r="112" spans="1:2" s="4" customFormat="1" ht="18" customHeight="1">
      <c r="A112" s="96"/>
      <c r="B112" s="96"/>
    </row>
    <row r="113" spans="1:2" s="4" customFormat="1" ht="18" customHeight="1">
      <c r="A113" s="96"/>
      <c r="B113" s="96"/>
    </row>
    <row r="114" spans="1:2" s="4" customFormat="1" ht="18" customHeight="1">
      <c r="A114" s="96"/>
      <c r="B114" s="96"/>
    </row>
    <row r="115" spans="1:2" s="4" customFormat="1" ht="18" customHeight="1">
      <c r="A115" s="96"/>
      <c r="B115" s="96"/>
    </row>
    <row r="116" spans="1:2" s="4" customFormat="1" ht="18" customHeight="1">
      <c r="A116" s="96"/>
      <c r="B116" s="96"/>
    </row>
    <row r="117" spans="1:2" s="4" customFormat="1" ht="18.75">
      <c r="A117" s="96"/>
      <c r="B117" s="96"/>
    </row>
    <row r="118" spans="1:2" s="4" customFormat="1" ht="18.75">
      <c r="A118" s="96"/>
      <c r="B118" s="96"/>
    </row>
    <row r="119" spans="1:2" s="4" customFormat="1" ht="18.75">
      <c r="A119" s="96"/>
      <c r="B119" s="96"/>
    </row>
    <row r="120" spans="1:2" s="4" customFormat="1" ht="18.75">
      <c r="A120" s="96"/>
      <c r="B120" s="96"/>
    </row>
    <row r="121" spans="1:2" s="4" customFormat="1" ht="18.75">
      <c r="A121" s="96"/>
      <c r="B121" s="96"/>
    </row>
    <row r="122" spans="1:2" s="4" customFormat="1" ht="18.75">
      <c r="A122" s="96"/>
      <c r="B122" s="96"/>
    </row>
    <row r="123" spans="1:2" s="4" customFormat="1" ht="18.75">
      <c r="A123" s="96"/>
      <c r="B123" s="96"/>
    </row>
    <row r="124" spans="1:2" s="4" customFormat="1" ht="18.75">
      <c r="A124" s="96"/>
      <c r="B124" s="96"/>
    </row>
    <row r="125" spans="1:2" s="4" customFormat="1" ht="18.75">
      <c r="A125" s="96"/>
      <c r="B125" s="96"/>
    </row>
    <row r="126" spans="1:2" s="4" customFormat="1" ht="18.75">
      <c r="A126" s="96"/>
      <c r="B126" s="96"/>
    </row>
    <row r="127" spans="1:2" s="4" customFormat="1" ht="18.75">
      <c r="A127" s="96"/>
      <c r="B127" s="96"/>
    </row>
    <row r="128" spans="1:2" s="4" customFormat="1" ht="18.75">
      <c r="A128" s="96"/>
      <c r="B128" s="96"/>
    </row>
    <row r="129" spans="1:2" s="4" customFormat="1" ht="18.75">
      <c r="A129" s="96"/>
      <c r="B129" s="96"/>
    </row>
    <row r="130" spans="1:2" s="4" customFormat="1" ht="18.75">
      <c r="A130" s="96"/>
      <c r="B130" s="96"/>
    </row>
    <row r="131" spans="1:2" s="4" customFormat="1" ht="18.75">
      <c r="A131" s="96"/>
      <c r="B131" s="96"/>
    </row>
    <row r="132" spans="1:2" s="4" customFormat="1" ht="18.75">
      <c r="A132" s="96"/>
      <c r="B132" s="96"/>
    </row>
    <row r="133" spans="1:2" s="4" customFormat="1" ht="18.75">
      <c r="A133" s="96"/>
      <c r="B133" s="96"/>
    </row>
    <row r="134" spans="1:2" s="4" customFormat="1" ht="18.75">
      <c r="A134" s="96"/>
      <c r="B134" s="96"/>
    </row>
    <row r="135" spans="1:2" s="4" customFormat="1" ht="18.75">
      <c r="A135" s="96"/>
      <c r="B135" s="96"/>
    </row>
    <row r="136" spans="1:2" s="4" customFormat="1" ht="18.75">
      <c r="A136" s="96"/>
      <c r="B136" s="96"/>
    </row>
    <row r="137" spans="1:2" s="4" customFormat="1" ht="18.75">
      <c r="A137" s="96"/>
      <c r="B137" s="96"/>
    </row>
    <row r="138" spans="1:2" s="4" customFormat="1" ht="18.75">
      <c r="A138" s="96"/>
      <c r="B138" s="96"/>
    </row>
    <row r="139" spans="1:2" s="4" customFormat="1" ht="18.75">
      <c r="A139" s="96"/>
      <c r="B139" s="96"/>
    </row>
    <row r="140" spans="1:2" s="4" customFormat="1" ht="18.75">
      <c r="A140" s="96"/>
      <c r="B140" s="96"/>
    </row>
    <row r="141" spans="1:2" s="4" customFormat="1" ht="18.75">
      <c r="A141" s="96"/>
      <c r="B141" s="96"/>
    </row>
    <row r="142" spans="1:2" s="4" customFormat="1" ht="18.75">
      <c r="A142" s="96"/>
      <c r="B142" s="96"/>
    </row>
    <row r="143" spans="1:2" s="4" customFormat="1" ht="18.75">
      <c r="A143" s="96"/>
      <c r="B143" s="96"/>
    </row>
    <row r="144" spans="1:2" s="4" customFormat="1" ht="18.75">
      <c r="A144" s="96"/>
      <c r="B144" s="96"/>
    </row>
    <row r="145" spans="1:2" s="4" customFormat="1" ht="18.75">
      <c r="A145" s="96"/>
      <c r="B145" s="96"/>
    </row>
    <row r="146" spans="1:2" s="4" customFormat="1" ht="18.75">
      <c r="A146" s="96"/>
      <c r="B146" s="96"/>
    </row>
    <row r="147" spans="1:2" s="4" customFormat="1" ht="18.75">
      <c r="A147" s="96"/>
      <c r="B147" s="96"/>
    </row>
    <row r="148" spans="1:2" s="4" customFormat="1" ht="18.75">
      <c r="A148" s="96"/>
      <c r="B148" s="96"/>
    </row>
    <row r="149" spans="1:2" s="4" customFormat="1" ht="18.75">
      <c r="A149" s="96"/>
      <c r="B149" s="96"/>
    </row>
    <row r="150" spans="1:2" s="4" customFormat="1" ht="18.75">
      <c r="A150" s="96"/>
      <c r="B150" s="96"/>
    </row>
    <row r="151" spans="1:2" s="4" customFormat="1" ht="18.75">
      <c r="A151" s="96"/>
      <c r="B151" s="96"/>
    </row>
    <row r="152" spans="1:2" s="4" customFormat="1" ht="18.75">
      <c r="A152" s="96"/>
      <c r="B152" s="96"/>
    </row>
    <row r="153" spans="1:2" s="4" customFormat="1" ht="18.75">
      <c r="A153" s="96"/>
      <c r="B153" s="96"/>
    </row>
    <row r="154" spans="1:2" s="4" customFormat="1" ht="18.75">
      <c r="A154" s="96"/>
      <c r="B154" s="96"/>
    </row>
    <row r="155" spans="1:2" s="4" customFormat="1" ht="18.75">
      <c r="A155" s="96"/>
      <c r="B155" s="96"/>
    </row>
    <row r="156" spans="1:2" s="4" customFormat="1" ht="18.75">
      <c r="A156" s="96"/>
      <c r="B156" s="96"/>
    </row>
    <row r="157" spans="1:2" s="4" customFormat="1" ht="18.75">
      <c r="A157" s="96"/>
      <c r="B157" s="96"/>
    </row>
    <row r="158" spans="1:2" s="4" customFormat="1" ht="18.75">
      <c r="A158" s="96"/>
      <c r="B158" s="96"/>
    </row>
    <row r="159" spans="1:2" s="4" customFormat="1" ht="18.75">
      <c r="A159" s="96"/>
      <c r="B159" s="96"/>
    </row>
    <row r="160" spans="1:2" s="4" customFormat="1" ht="18.75">
      <c r="A160" s="96"/>
      <c r="B160" s="96"/>
    </row>
    <row r="161" spans="1:2" s="4" customFormat="1" ht="18.75">
      <c r="A161" s="96"/>
      <c r="B161" s="96"/>
    </row>
    <row r="162" spans="1:2" s="4" customFormat="1" ht="18.75">
      <c r="A162" s="96"/>
      <c r="B162" s="96"/>
    </row>
    <row r="163" spans="1:2" s="4" customFormat="1" ht="18.75">
      <c r="A163" s="96"/>
      <c r="B163" s="96"/>
    </row>
    <row r="164" spans="1:2" s="4" customFormat="1" ht="18.75">
      <c r="A164" s="96"/>
      <c r="B164" s="96"/>
    </row>
    <row r="165" spans="1:2" s="4" customFormat="1" ht="18.75">
      <c r="A165" s="96"/>
      <c r="B165" s="96"/>
    </row>
    <row r="166" spans="1:2" s="4" customFormat="1" ht="18.75">
      <c r="A166" s="96"/>
      <c r="B166" s="96"/>
    </row>
    <row r="167" spans="1:2" s="4" customFormat="1" ht="18.75">
      <c r="A167" s="96"/>
      <c r="B167" s="96"/>
    </row>
    <row r="168" spans="1:2" s="4" customFormat="1" ht="18.75">
      <c r="A168" s="96"/>
      <c r="B168" s="96"/>
    </row>
    <row r="169" spans="1:2" s="4" customFormat="1" ht="18.75">
      <c r="A169" s="96"/>
      <c r="B169" s="96"/>
    </row>
    <row r="170" spans="1:2" s="4" customFormat="1" ht="18.75">
      <c r="A170" s="96"/>
      <c r="B170" s="96"/>
    </row>
    <row r="171" spans="1:2" s="4" customFormat="1" ht="18.75">
      <c r="A171" s="96"/>
      <c r="B171" s="96"/>
    </row>
    <row r="172" spans="1:2" s="4" customFormat="1" ht="18.75">
      <c r="A172" s="96"/>
      <c r="B172" s="96"/>
    </row>
    <row r="173" spans="1:2" s="4" customFormat="1" ht="18.75">
      <c r="A173" s="96"/>
      <c r="B173" s="96"/>
    </row>
    <row r="174" spans="1:2" s="4" customFormat="1" ht="18.75">
      <c r="A174" s="96"/>
      <c r="B174" s="96"/>
    </row>
    <row r="175" spans="1:2" s="4" customFormat="1" ht="18.75">
      <c r="A175" s="96"/>
      <c r="B175" s="96"/>
    </row>
    <row r="176" spans="1:2" s="4" customFormat="1" ht="18.75">
      <c r="A176" s="96"/>
      <c r="B176" s="96"/>
    </row>
    <row r="177" spans="1:2" s="4" customFormat="1" ht="18.75">
      <c r="A177" s="96"/>
      <c r="B177" s="96"/>
    </row>
    <row r="178" spans="1:2" s="4" customFormat="1" ht="18.75">
      <c r="A178" s="96"/>
      <c r="B178" s="96"/>
    </row>
    <row r="179" spans="1:2" s="4" customFormat="1" ht="18.75">
      <c r="A179" s="96"/>
      <c r="B179" s="96"/>
    </row>
    <row r="180" spans="1:2" s="4" customFormat="1" ht="18.75">
      <c r="A180" s="96"/>
      <c r="B180" s="96"/>
    </row>
    <row r="181" spans="1:2" s="4" customFormat="1" ht="18.75">
      <c r="A181" s="96"/>
      <c r="B181" s="96"/>
    </row>
    <row r="182" spans="1:2" s="4" customFormat="1" ht="18.75">
      <c r="A182" s="96"/>
      <c r="B182" s="96"/>
    </row>
    <row r="183" spans="1:2" s="4" customFormat="1" ht="18.75">
      <c r="A183" s="96"/>
      <c r="B183" s="96"/>
    </row>
    <row r="184" spans="1:2" s="4" customFormat="1" ht="18.75">
      <c r="A184" s="96"/>
      <c r="B184" s="96"/>
    </row>
    <row r="185" spans="1:2" s="4" customFormat="1" ht="18.75">
      <c r="A185" s="96"/>
      <c r="B185" s="96"/>
    </row>
    <row r="186" spans="1:2" s="4" customFormat="1" ht="18.75">
      <c r="A186" s="96"/>
      <c r="B186" s="96"/>
    </row>
    <row r="187" spans="1:2" s="4" customFormat="1" ht="18.75">
      <c r="A187" s="96"/>
      <c r="B187" s="96"/>
    </row>
    <row r="188" spans="1:2" s="4" customFormat="1" ht="18.75">
      <c r="A188" s="96"/>
      <c r="B188" s="96"/>
    </row>
    <row r="189" spans="1:2" s="4" customFormat="1" ht="18.75">
      <c r="A189" s="96"/>
      <c r="B189" s="96"/>
    </row>
    <row r="190" spans="1:2" s="4" customFormat="1" ht="18.75">
      <c r="A190" s="96"/>
      <c r="B190" s="96"/>
    </row>
    <row r="191" spans="1:2" s="4" customFormat="1" ht="18.75">
      <c r="A191" s="96"/>
      <c r="B191" s="96"/>
    </row>
    <row r="192" spans="1:2" s="4" customFormat="1" ht="18.75">
      <c r="A192" s="96"/>
      <c r="B192" s="96"/>
    </row>
    <row r="193" spans="1:2" s="4" customFormat="1" ht="18.75">
      <c r="A193" s="96"/>
      <c r="B193" s="96"/>
    </row>
    <row r="194" spans="1:2" s="4" customFormat="1" ht="18.75">
      <c r="A194" s="96"/>
      <c r="B194" s="96"/>
    </row>
    <row r="195" spans="1:2" s="4" customFormat="1" ht="18.75">
      <c r="A195" s="96"/>
      <c r="B195" s="96"/>
    </row>
    <row r="196" spans="1:2" s="4" customFormat="1" ht="18.75">
      <c r="A196" s="96"/>
      <c r="B196" s="96"/>
    </row>
    <row r="197" spans="1:2" s="4" customFormat="1" ht="18.75">
      <c r="A197" s="96"/>
      <c r="B197" s="96"/>
    </row>
    <row r="198" spans="1:2" s="4" customFormat="1" ht="18.75">
      <c r="A198" s="96"/>
      <c r="B198" s="96"/>
    </row>
    <row r="199" spans="1:2" s="4" customFormat="1" ht="18.75">
      <c r="A199" s="96"/>
      <c r="B199" s="96"/>
    </row>
    <row r="200" spans="1:2" s="4" customFormat="1" ht="18.75">
      <c r="A200" s="96"/>
      <c r="B200" s="96"/>
    </row>
    <row r="201" spans="1:2" s="4" customFormat="1" ht="18.75">
      <c r="A201" s="96"/>
      <c r="B201" s="96"/>
    </row>
    <row r="202" spans="1:2" s="4" customFormat="1" ht="18.75">
      <c r="A202" s="96"/>
      <c r="B202" s="96"/>
    </row>
    <row r="203" spans="1:2" s="4" customFormat="1" ht="18.75">
      <c r="A203" s="96"/>
      <c r="B203" s="96"/>
    </row>
    <row r="204" spans="1:2" s="4" customFormat="1" ht="18.75">
      <c r="A204" s="96"/>
      <c r="B204" s="96"/>
    </row>
    <row r="205" spans="1:2" s="4" customFormat="1" ht="18.75">
      <c r="A205" s="96"/>
      <c r="B205" s="96"/>
    </row>
    <row r="206" spans="1:2" s="4" customFormat="1" ht="18.75">
      <c r="A206" s="96"/>
      <c r="B206" s="96"/>
    </row>
    <row r="207" spans="1:2" s="4" customFormat="1" ht="18.75">
      <c r="A207" s="96"/>
      <c r="B207" s="96"/>
    </row>
    <row r="208" spans="1:2" s="4" customFormat="1" ht="18.75">
      <c r="A208" s="96"/>
      <c r="B208" s="96"/>
    </row>
    <row r="209" spans="1:2" s="4" customFormat="1" ht="18.75">
      <c r="A209" s="96"/>
      <c r="B209" s="96"/>
    </row>
    <row r="210" spans="1:2" s="4" customFormat="1" ht="18.75">
      <c r="A210" s="96"/>
      <c r="B210" s="96"/>
    </row>
    <row r="211" spans="1:2" s="4" customFormat="1" ht="18.75">
      <c r="A211" s="96"/>
      <c r="B211" s="96"/>
    </row>
    <row r="212" spans="1:2" s="4" customFormat="1" ht="18.75">
      <c r="A212" s="96"/>
      <c r="B212" s="96"/>
    </row>
    <row r="213" spans="1:2" s="4" customFormat="1" ht="18.75">
      <c r="A213" s="96"/>
      <c r="B213" s="96"/>
    </row>
    <row r="214" spans="1:2" s="4" customFormat="1" ht="18.75">
      <c r="A214" s="96"/>
      <c r="B214" s="96"/>
    </row>
    <row r="215" spans="1:2" s="4" customFormat="1" ht="18.75">
      <c r="A215" s="96"/>
      <c r="B215" s="96"/>
    </row>
    <row r="216" spans="1:2" s="4" customFormat="1" ht="18.75">
      <c r="A216" s="96"/>
      <c r="B216" s="96"/>
    </row>
    <row r="217" spans="1:2" s="4" customFormat="1" ht="18.75">
      <c r="A217" s="96"/>
      <c r="B217" s="96"/>
    </row>
    <row r="218" spans="1:2" s="4" customFormat="1" ht="18.75">
      <c r="A218" s="96"/>
      <c r="B218" s="96"/>
    </row>
    <row r="219" spans="1:2" s="4" customFormat="1" ht="18.75">
      <c r="A219" s="96"/>
      <c r="B219" s="96"/>
    </row>
    <row r="220" spans="1:2" s="4" customFormat="1" ht="18.75">
      <c r="A220" s="96"/>
      <c r="B220" s="96"/>
    </row>
    <row r="221" spans="1:2" s="4" customFormat="1" ht="18.75">
      <c r="A221" s="96"/>
      <c r="B221" s="96"/>
    </row>
    <row r="222" spans="1:2" s="4" customFormat="1" ht="18.75">
      <c r="A222" s="96"/>
      <c r="B222" s="96"/>
    </row>
    <row r="223" spans="1:2" s="4" customFormat="1" ht="18.75">
      <c r="A223" s="96"/>
      <c r="B223" s="96"/>
    </row>
    <row r="224" spans="1:2" s="4" customFormat="1" ht="18.75">
      <c r="A224" s="96"/>
      <c r="B224" s="96"/>
    </row>
    <row r="225" spans="1:2" s="4" customFormat="1" ht="18.75">
      <c r="A225" s="96"/>
      <c r="B225" s="96"/>
    </row>
    <row r="226" spans="1:2" s="4" customFormat="1" ht="18.75">
      <c r="A226" s="96"/>
      <c r="B226" s="96"/>
    </row>
    <row r="227" spans="1:2" s="4" customFormat="1" ht="18.75">
      <c r="A227" s="96"/>
      <c r="B227" s="96"/>
    </row>
    <row r="228" spans="1:2" s="4" customFormat="1" ht="18.75">
      <c r="A228" s="96"/>
      <c r="B228" s="96"/>
    </row>
    <row r="229" spans="1:2" s="4" customFormat="1" ht="18.75">
      <c r="A229" s="96"/>
      <c r="B229" s="96"/>
    </row>
    <row r="230" spans="1:2" s="4" customFormat="1" ht="18.75">
      <c r="A230" s="96"/>
      <c r="B230" s="96"/>
    </row>
    <row r="231" spans="1:2" s="4" customFormat="1" ht="18.75">
      <c r="A231" s="96"/>
      <c r="B231" s="96"/>
    </row>
    <row r="232" spans="1:2" s="4" customFormat="1" ht="18.75">
      <c r="A232" s="96"/>
      <c r="B232" s="96"/>
    </row>
    <row r="233" spans="1:2" s="4" customFormat="1" ht="18.75">
      <c r="A233" s="96"/>
      <c r="B233" s="96"/>
    </row>
    <row r="234" spans="1:2" s="4" customFormat="1" ht="18.75">
      <c r="A234" s="96"/>
      <c r="B234" s="96"/>
    </row>
    <row r="235" spans="1:2" s="4" customFormat="1" ht="18.75">
      <c r="A235" s="96"/>
      <c r="B235" s="96"/>
    </row>
    <row r="236" spans="1:2" s="4" customFormat="1" ht="18.75">
      <c r="A236" s="96"/>
      <c r="B236" s="96"/>
    </row>
    <row r="237" spans="1:2" s="4" customFormat="1" ht="18.75">
      <c r="A237" s="96"/>
      <c r="B237" s="96"/>
    </row>
    <row r="238" spans="1:2" s="4" customFormat="1" ht="18.75">
      <c r="A238" s="96"/>
      <c r="B238" s="96"/>
    </row>
    <row r="239" spans="1:2" s="4" customFormat="1" ht="18.75">
      <c r="A239" s="96"/>
      <c r="B239" s="96"/>
    </row>
    <row r="240" spans="1:2" s="4" customFormat="1" ht="18.75">
      <c r="A240" s="96"/>
      <c r="B240" s="96"/>
    </row>
    <row r="241" spans="1:2" s="4" customFormat="1" ht="18.75">
      <c r="A241" s="96"/>
      <c r="B241" s="96"/>
    </row>
    <row r="242" spans="1:2" s="4" customFormat="1" ht="18.75">
      <c r="A242" s="96"/>
      <c r="B242" s="96"/>
    </row>
    <row r="243" spans="1:2" s="4" customFormat="1" ht="18.75">
      <c r="A243" s="96"/>
      <c r="B243" s="96"/>
    </row>
    <row r="244" spans="1:2" s="4" customFormat="1" ht="18.75">
      <c r="A244" s="96"/>
      <c r="B244" s="96"/>
    </row>
    <row r="245" spans="1:2" s="4" customFormat="1" ht="18.75">
      <c r="A245" s="96"/>
      <c r="B245" s="96"/>
    </row>
    <row r="246" spans="1:2" s="4" customFormat="1" ht="18.75">
      <c r="A246" s="96"/>
      <c r="B246" s="96"/>
    </row>
    <row r="247" spans="1:2" s="4" customFormat="1" ht="18.75">
      <c r="A247" s="96"/>
      <c r="B247" s="96"/>
    </row>
    <row r="248" spans="1:2" s="4" customFormat="1" ht="18.75">
      <c r="A248" s="96"/>
      <c r="B248" s="96"/>
    </row>
    <row r="249" spans="1:2" s="4" customFormat="1" ht="18.75">
      <c r="A249" s="96"/>
      <c r="B249" s="96"/>
    </row>
    <row r="250" spans="1:2" s="4" customFormat="1" ht="18.75">
      <c r="A250" s="96"/>
      <c r="B250" s="96"/>
    </row>
    <row r="251" spans="1:2" s="4" customFormat="1" ht="18.75">
      <c r="A251" s="96"/>
      <c r="B251" s="96"/>
    </row>
    <row r="252" spans="1:2" s="4" customFormat="1" ht="18.75">
      <c r="A252" s="96"/>
      <c r="B252" s="96"/>
    </row>
    <row r="253" spans="1:2" s="4" customFormat="1" ht="18.75">
      <c r="A253" s="96"/>
      <c r="B253" s="96"/>
    </row>
    <row r="254" spans="1:2" s="4" customFormat="1" ht="18.75">
      <c r="A254" s="96"/>
      <c r="B254" s="96"/>
    </row>
    <row r="255" spans="1:2" s="4" customFormat="1" ht="18.75">
      <c r="A255" s="96"/>
      <c r="B255" s="96"/>
    </row>
    <row r="256" spans="1:2" s="4" customFormat="1" ht="18.75">
      <c r="A256" s="96"/>
      <c r="B256" s="96"/>
    </row>
    <row r="257" spans="1:2" s="4" customFormat="1" ht="18.75">
      <c r="A257" s="96"/>
      <c r="B257" s="96"/>
    </row>
    <row r="258" spans="1:2" s="4" customFormat="1" ht="18.75">
      <c r="A258" s="96"/>
      <c r="B258" s="96"/>
    </row>
    <row r="259" spans="1:2" s="4" customFormat="1" ht="18.75">
      <c r="A259" s="96"/>
      <c r="B259" s="96"/>
    </row>
    <row r="260" spans="1:2" s="4" customFormat="1" ht="18.75">
      <c r="A260" s="96"/>
      <c r="B260" s="96"/>
    </row>
    <row r="261" spans="1:2" s="4" customFormat="1" ht="18.75">
      <c r="A261" s="96"/>
      <c r="B261" s="96"/>
    </row>
    <row r="262" spans="1:2" s="4" customFormat="1" ht="18.75">
      <c r="A262" s="96"/>
      <c r="B262" s="96"/>
    </row>
    <row r="263" spans="1:2" s="4" customFormat="1" ht="18.75">
      <c r="A263" s="96"/>
      <c r="B263" s="96"/>
    </row>
    <row r="264" spans="1:2" s="4" customFormat="1" ht="18.75">
      <c r="A264" s="96"/>
      <c r="B264" s="96"/>
    </row>
    <row r="265" spans="1:2" s="4" customFormat="1" ht="18.75">
      <c r="A265" s="96"/>
      <c r="B265" s="96"/>
    </row>
    <row r="266" spans="1:2" s="4" customFormat="1" ht="18.75">
      <c r="A266" s="96"/>
      <c r="B266" s="96"/>
    </row>
    <row r="267" spans="1:2" s="4" customFormat="1" ht="18.75">
      <c r="A267" s="96"/>
      <c r="B267" s="96"/>
    </row>
    <row r="268" spans="1:2" s="4" customFormat="1" ht="18.75">
      <c r="A268" s="96"/>
      <c r="B268" s="96"/>
    </row>
    <row r="269" spans="1:2" s="4" customFormat="1" ht="18.75">
      <c r="A269" s="96"/>
      <c r="B269" s="96"/>
    </row>
    <row r="270" spans="1:2" s="4" customFormat="1" ht="18.75">
      <c r="A270" s="96"/>
      <c r="B270" s="96"/>
    </row>
    <row r="271" spans="1:2" s="4" customFormat="1" ht="18.75">
      <c r="A271" s="96"/>
      <c r="B271" s="96"/>
    </row>
    <row r="272" spans="1:2" s="4" customFormat="1" ht="18.75">
      <c r="A272" s="96"/>
      <c r="B272" s="96"/>
    </row>
    <row r="273" spans="1:2" s="4" customFormat="1" ht="18.75">
      <c r="A273" s="96"/>
      <c r="B273" s="96"/>
    </row>
    <row r="274" spans="1:2" s="4" customFormat="1" ht="18.75">
      <c r="A274" s="96"/>
      <c r="B274" s="96"/>
    </row>
    <row r="275" spans="1:2" s="4" customFormat="1" ht="18.75">
      <c r="A275" s="96"/>
      <c r="B275" s="96"/>
    </row>
    <row r="276" spans="1:2" s="4" customFormat="1" ht="18.75">
      <c r="A276" s="96"/>
      <c r="B276" s="96"/>
    </row>
    <row r="277" spans="1:2" s="4" customFormat="1" ht="18.75">
      <c r="A277" s="96"/>
      <c r="B277" s="96"/>
    </row>
    <row r="278" spans="1:2" s="4" customFormat="1" ht="18.75">
      <c r="A278" s="96"/>
      <c r="B278" s="96"/>
    </row>
    <row r="279" spans="1:2" s="4" customFormat="1" ht="18.75">
      <c r="A279" s="96"/>
      <c r="B279" s="96"/>
    </row>
    <row r="280" spans="1:2" s="4" customFormat="1" ht="18.75">
      <c r="A280" s="96"/>
      <c r="B280" s="96"/>
    </row>
    <row r="281" spans="1:2" s="4" customFormat="1" ht="18.75">
      <c r="A281" s="96"/>
      <c r="B281" s="96"/>
    </row>
    <row r="282" spans="1:2" s="4" customFormat="1" ht="18.75">
      <c r="A282" s="96"/>
      <c r="B282" s="96"/>
    </row>
    <row r="283" spans="1:2" s="4" customFormat="1" ht="18.75">
      <c r="A283" s="96"/>
      <c r="B283" s="96"/>
    </row>
    <row r="284" spans="1:2" s="4" customFormat="1" ht="18.75">
      <c r="A284" s="96"/>
      <c r="B284" s="96"/>
    </row>
    <row r="285" spans="1:2" s="4" customFormat="1" ht="18.75">
      <c r="A285" s="96"/>
      <c r="B285" s="96"/>
    </row>
    <row r="286" spans="1:2" s="4" customFormat="1" ht="18.75">
      <c r="A286" s="96"/>
      <c r="B286" s="96"/>
    </row>
    <row r="287" spans="1:2" s="4" customFormat="1" ht="18.75">
      <c r="A287" s="96"/>
      <c r="B287" s="96"/>
    </row>
    <row r="288" spans="1:2" s="4" customFormat="1" ht="18.75">
      <c r="A288" s="96"/>
      <c r="B288" s="96"/>
    </row>
    <row r="289" spans="1:2" s="4" customFormat="1" ht="18.75">
      <c r="A289" s="96"/>
      <c r="B289" s="96"/>
    </row>
    <row r="290" spans="1:2" s="4" customFormat="1" ht="18.75">
      <c r="A290" s="96"/>
      <c r="B290" s="96"/>
    </row>
    <row r="291" spans="1:2" s="4" customFormat="1" ht="18.75">
      <c r="A291" s="96"/>
      <c r="B291" s="96"/>
    </row>
    <row r="292" spans="1:2" s="4" customFormat="1" ht="18.75">
      <c r="A292" s="96"/>
      <c r="B292" s="96"/>
    </row>
    <row r="293" spans="1:2" s="4" customFormat="1" ht="18.75">
      <c r="A293" s="96"/>
      <c r="B293" s="96"/>
    </row>
    <row r="294" spans="1:2" s="4" customFormat="1" ht="18.75">
      <c r="A294" s="96"/>
      <c r="B294" s="96"/>
    </row>
    <row r="295" spans="1:2" s="4" customFormat="1" ht="18.75">
      <c r="A295" s="96"/>
      <c r="B295" s="96"/>
    </row>
    <row r="296" spans="1:2" s="4" customFormat="1" ht="18.75">
      <c r="A296" s="96"/>
      <c r="B296" s="96"/>
    </row>
    <row r="297" spans="1:2" s="4" customFormat="1" ht="18.75">
      <c r="A297" s="96"/>
      <c r="B297" s="96"/>
    </row>
    <row r="298" spans="1:2" s="4" customFormat="1" ht="18.75">
      <c r="A298" s="96"/>
      <c r="B298" s="96"/>
    </row>
    <row r="299" spans="1:2" s="4" customFormat="1" ht="18.75">
      <c r="A299" s="96"/>
      <c r="B299" s="96"/>
    </row>
    <row r="300" spans="1:2" s="4" customFormat="1" ht="18.75">
      <c r="A300" s="96"/>
      <c r="B300" s="96"/>
    </row>
    <row r="301" spans="1:2" s="4" customFormat="1" ht="18.75">
      <c r="A301" s="96"/>
      <c r="B301" s="96"/>
    </row>
    <row r="302" spans="1:2" s="4" customFormat="1" ht="18.75">
      <c r="A302" s="96"/>
      <c r="B302" s="96"/>
    </row>
    <row r="303" spans="1:2" s="4" customFormat="1" ht="18.75">
      <c r="A303" s="96"/>
      <c r="B303" s="96"/>
    </row>
    <row r="304" spans="1:2" s="4" customFormat="1" ht="18.75">
      <c r="A304" s="96"/>
      <c r="B304" s="96"/>
    </row>
    <row r="305" spans="1:2" s="4" customFormat="1" ht="18.75">
      <c r="A305" s="96"/>
      <c r="B305" s="96"/>
    </row>
    <row r="306" spans="1:2" s="4" customFormat="1" ht="18.75">
      <c r="A306" s="96"/>
      <c r="B306" s="96"/>
    </row>
    <row r="307" spans="1:2" s="4" customFormat="1" ht="18.75">
      <c r="A307" s="96"/>
      <c r="B307" s="96"/>
    </row>
    <row r="308" spans="1:2" s="4" customFormat="1" ht="18.75">
      <c r="A308" s="96"/>
      <c r="B308" s="96"/>
    </row>
    <row r="309" spans="1:2" s="4" customFormat="1" ht="18.75">
      <c r="A309" s="96"/>
      <c r="B309" s="96"/>
    </row>
    <row r="310" spans="1:2" s="4" customFormat="1" ht="18.75">
      <c r="A310" s="96"/>
      <c r="B310" s="96"/>
    </row>
    <row r="311" spans="1:2" s="4" customFormat="1" ht="18.75">
      <c r="A311" s="96"/>
      <c r="B311" s="96"/>
    </row>
    <row r="312" spans="1:2" s="4" customFormat="1" ht="18.75">
      <c r="A312" s="96"/>
      <c r="B312" s="96"/>
    </row>
    <row r="313" spans="1:2" s="4" customFormat="1" ht="18.75">
      <c r="A313" s="96"/>
      <c r="B313" s="96"/>
    </row>
    <row r="314" spans="1:2" s="4" customFormat="1" ht="18.75">
      <c r="A314" s="96"/>
      <c r="B314" s="96"/>
    </row>
    <row r="315" spans="1:2" s="4" customFormat="1" ht="18.75">
      <c r="A315" s="96"/>
      <c r="B315" s="96"/>
    </row>
    <row r="316" spans="1:2" s="4" customFormat="1" ht="18.75">
      <c r="A316" s="96"/>
      <c r="B316" s="96"/>
    </row>
    <row r="317" spans="1:2" s="4" customFormat="1" ht="18.75">
      <c r="A317" s="96"/>
      <c r="B317" s="96"/>
    </row>
    <row r="318" spans="1:2" s="4" customFormat="1" ht="18.75">
      <c r="A318" s="96"/>
      <c r="B318" s="96"/>
    </row>
    <row r="319" spans="1:2" s="4" customFormat="1" ht="18.75">
      <c r="A319" s="96"/>
      <c r="B319" s="96"/>
    </row>
    <row r="320" spans="1:2" s="4" customFormat="1" ht="18.75">
      <c r="A320" s="96"/>
      <c r="B320" s="96"/>
    </row>
    <row r="321" spans="1:2" s="4" customFormat="1" ht="18.75">
      <c r="A321" s="96"/>
      <c r="B321" s="96"/>
    </row>
    <row r="322" spans="1:2" s="4" customFormat="1" ht="18.75">
      <c r="A322" s="96"/>
      <c r="B322" s="96"/>
    </row>
    <row r="323" spans="1:2" s="4" customFormat="1" ht="18.75">
      <c r="A323" s="96"/>
      <c r="B323" s="96"/>
    </row>
    <row r="324" spans="1:2" s="4" customFormat="1" ht="18.75">
      <c r="A324" s="96"/>
      <c r="B324" s="96"/>
    </row>
    <row r="325" spans="1:2" s="4" customFormat="1" ht="18.75">
      <c r="A325" s="96"/>
      <c r="B325" s="96"/>
    </row>
    <row r="326" spans="1:2" s="4" customFormat="1" ht="18.75">
      <c r="A326" s="96"/>
      <c r="B326" s="96"/>
    </row>
    <row r="327" spans="1:2" s="4" customFormat="1" ht="18.75">
      <c r="A327" s="96"/>
      <c r="B327" s="96"/>
    </row>
    <row r="328" spans="1:2" s="4" customFormat="1" ht="18.75">
      <c r="A328" s="96"/>
      <c r="B328" s="96"/>
    </row>
    <row r="329" spans="1:2" s="4" customFormat="1" ht="18.75">
      <c r="A329" s="96"/>
      <c r="B329" s="96"/>
    </row>
    <row r="330" spans="1:2" s="4" customFormat="1" ht="18.75">
      <c r="A330" s="96"/>
      <c r="B330" s="96"/>
    </row>
    <row r="331" spans="1:2" s="4" customFormat="1" ht="18.75">
      <c r="A331" s="96"/>
      <c r="B331" s="96"/>
    </row>
    <row r="332" spans="1:2" s="4" customFormat="1" ht="18.75">
      <c r="A332" s="96"/>
      <c r="B332" s="96"/>
    </row>
    <row r="333" spans="1:2" s="4" customFormat="1" ht="18.75">
      <c r="A333" s="96"/>
      <c r="B333" s="96"/>
    </row>
    <row r="334" spans="1:2" s="4" customFormat="1" ht="18.75">
      <c r="A334" s="96"/>
      <c r="B334" s="96"/>
    </row>
    <row r="335" spans="1:2" s="4" customFormat="1" ht="18.75">
      <c r="A335" s="96"/>
      <c r="B335" s="96"/>
    </row>
    <row r="336" spans="1:2" s="4" customFormat="1" ht="18.75">
      <c r="A336" s="96"/>
      <c r="B336" s="96"/>
    </row>
    <row r="337" spans="1:2" s="4" customFormat="1" ht="18.75">
      <c r="A337" s="96"/>
      <c r="B337" s="96"/>
    </row>
    <row r="338" spans="1:2" s="4" customFormat="1" ht="18.75">
      <c r="A338" s="96"/>
      <c r="B338" s="96"/>
    </row>
    <row r="339" spans="1:2" s="4" customFormat="1" ht="18.75">
      <c r="A339" s="96"/>
      <c r="B339" s="96"/>
    </row>
    <row r="340" spans="1:2" s="4" customFormat="1" ht="18.75">
      <c r="A340" s="96"/>
      <c r="B340" s="96"/>
    </row>
    <row r="341" spans="1:2" s="4" customFormat="1" ht="18.75">
      <c r="A341" s="96"/>
      <c r="B341" s="96"/>
    </row>
    <row r="342" spans="1:2" s="4" customFormat="1" ht="18.75">
      <c r="A342" s="96"/>
      <c r="B342" s="96"/>
    </row>
    <row r="343" spans="1:2" s="4" customFormat="1" ht="18.75">
      <c r="A343" s="96"/>
      <c r="B343" s="96"/>
    </row>
    <row r="344" spans="1:2" s="4" customFormat="1" ht="18.75">
      <c r="A344" s="96"/>
      <c r="B344" s="96"/>
    </row>
    <row r="345" spans="1:2" s="4" customFormat="1" ht="18.75">
      <c r="A345" s="96"/>
      <c r="B345" s="96"/>
    </row>
    <row r="346" spans="1:2" s="4" customFormat="1" ht="18.75">
      <c r="A346" s="96"/>
      <c r="B346" s="96"/>
    </row>
    <row r="347" spans="1:2" s="4" customFormat="1" ht="18.75">
      <c r="A347" s="96"/>
      <c r="B347" s="96"/>
    </row>
    <row r="348" spans="1:2" s="4" customFormat="1" ht="18.75">
      <c r="A348" s="96"/>
      <c r="B348" s="96"/>
    </row>
    <row r="349" spans="1:2" s="4" customFormat="1" ht="18.75">
      <c r="A349" s="96"/>
      <c r="B349" s="96"/>
    </row>
    <row r="350" spans="1:2" s="4" customFormat="1" ht="18.75">
      <c r="A350" s="96"/>
      <c r="B350" s="96"/>
    </row>
    <row r="351" spans="1:2" s="4" customFormat="1" ht="18.75">
      <c r="A351" s="96"/>
      <c r="B351" s="96"/>
    </row>
    <row r="352" spans="1:2" s="4" customFormat="1" ht="18.75">
      <c r="A352" s="96"/>
      <c r="B352" s="96"/>
    </row>
    <row r="353" spans="1:2" s="4" customFormat="1" ht="18.75">
      <c r="A353" s="96"/>
      <c r="B353" s="96"/>
    </row>
    <row r="354" spans="1:2" s="4" customFormat="1" ht="18.75">
      <c r="A354" s="96"/>
      <c r="B354" s="96"/>
    </row>
    <row r="355" spans="1:2" s="4" customFormat="1" ht="18.75">
      <c r="A355" s="96"/>
      <c r="B355" s="96"/>
    </row>
    <row r="356" spans="1:2" s="4" customFormat="1" ht="18.75">
      <c r="A356" s="96"/>
      <c r="B356" s="96"/>
    </row>
    <row r="357" spans="1:2" s="4" customFormat="1" ht="18.75">
      <c r="A357" s="96"/>
      <c r="B357" s="96"/>
    </row>
    <row r="358" spans="1:2" s="4" customFormat="1" ht="18.75">
      <c r="A358" s="96"/>
      <c r="B358" s="96"/>
    </row>
    <row r="359" spans="1:2" s="4" customFormat="1" ht="18.75">
      <c r="A359" s="96"/>
      <c r="B359" s="96"/>
    </row>
    <row r="360" spans="1:2" s="4" customFormat="1" ht="18.75">
      <c r="A360" s="96"/>
      <c r="B360" s="96"/>
    </row>
    <row r="361" spans="1:2" s="4" customFormat="1" ht="18.75">
      <c r="A361" s="96"/>
      <c r="B361" s="96"/>
    </row>
    <row r="362" spans="1:2" s="4" customFormat="1" ht="18.75">
      <c r="A362" s="96"/>
      <c r="B362" s="96"/>
    </row>
    <row r="363" spans="1:2" s="4" customFormat="1" ht="18.75">
      <c r="A363" s="96"/>
      <c r="B363" s="96"/>
    </row>
    <row r="364" spans="1:2" s="4" customFormat="1" ht="18.75">
      <c r="A364" s="96"/>
      <c r="B364" s="96"/>
    </row>
    <row r="365" spans="1:2" s="4" customFormat="1" ht="18.75">
      <c r="A365" s="96"/>
      <c r="B365" s="96"/>
    </row>
    <row r="366" spans="1:2" s="4" customFormat="1" ht="18.75">
      <c r="A366" s="96"/>
      <c r="B366" s="96"/>
    </row>
    <row r="367" spans="1:2" s="4" customFormat="1" ht="18.75">
      <c r="A367" s="96"/>
      <c r="B367" s="96"/>
    </row>
    <row r="368" spans="1:2" s="4" customFormat="1" ht="18.75">
      <c r="A368" s="96"/>
      <c r="B368" s="96"/>
    </row>
    <row r="369" spans="1:2" s="4" customFormat="1" ht="18.75">
      <c r="A369" s="96"/>
      <c r="B369" s="96"/>
    </row>
    <row r="370" spans="1:2" s="4" customFormat="1" ht="18.75">
      <c r="A370" s="96"/>
      <c r="B370" s="96"/>
    </row>
    <row r="371" spans="1:2" s="4" customFormat="1" ht="18.75">
      <c r="A371" s="96"/>
      <c r="B371" s="96"/>
    </row>
    <row r="372" spans="1:2" s="4" customFormat="1" ht="18.75">
      <c r="A372" s="96"/>
      <c r="B372" s="96"/>
    </row>
    <row r="373" spans="1:2" s="4" customFormat="1" ht="18.75">
      <c r="A373" s="96"/>
      <c r="B373" s="96"/>
    </row>
    <row r="374" spans="1:2" s="4" customFormat="1" ht="18.75">
      <c r="A374" s="96"/>
      <c r="B374" s="96"/>
    </row>
    <row r="375" spans="1:2" s="4" customFormat="1" ht="18.75">
      <c r="A375" s="96"/>
      <c r="B375" s="96"/>
    </row>
    <row r="376" spans="1:2" s="4" customFormat="1" ht="18.75">
      <c r="A376" s="96"/>
      <c r="B376" s="96"/>
    </row>
    <row r="377" spans="1:2" s="4" customFormat="1" ht="18.75">
      <c r="A377" s="96"/>
      <c r="B377" s="96"/>
    </row>
    <row r="378" spans="1:2" s="4" customFormat="1" ht="18.75">
      <c r="A378" s="96"/>
      <c r="B378" s="96"/>
    </row>
    <row r="379" spans="1:2" s="4" customFormat="1" ht="18.75">
      <c r="A379" s="96"/>
      <c r="B379" s="96"/>
    </row>
    <row r="380" spans="1:2" s="4" customFormat="1" ht="18.75">
      <c r="A380" s="96"/>
      <c r="B380" s="96"/>
    </row>
    <row r="381" spans="1:2" s="4" customFormat="1" ht="18.75">
      <c r="A381" s="96"/>
      <c r="B381" s="96"/>
    </row>
    <row r="382" spans="1:2" s="4" customFormat="1" ht="18.75">
      <c r="A382" s="96"/>
      <c r="B382" s="96"/>
    </row>
    <row r="383" spans="1:2" s="4" customFormat="1" ht="18.75">
      <c r="A383" s="96"/>
      <c r="B383" s="96"/>
    </row>
    <row r="384" spans="1:2" s="4" customFormat="1" ht="18.75">
      <c r="A384" s="96"/>
      <c r="B384" s="96"/>
    </row>
    <row r="385" spans="1:2" s="4" customFormat="1" ht="18.75">
      <c r="A385" s="96"/>
      <c r="B385" s="96"/>
    </row>
    <row r="386" spans="1:2" s="4" customFormat="1" ht="18.75">
      <c r="A386" s="96"/>
      <c r="B386" s="96"/>
    </row>
    <row r="387" spans="1:2" s="4" customFormat="1" ht="18.75">
      <c r="A387" s="96"/>
      <c r="B387" s="96"/>
    </row>
    <row r="388" spans="1:2" s="4" customFormat="1" ht="18.75">
      <c r="A388" s="96"/>
      <c r="B388" s="96"/>
    </row>
    <row r="389" spans="1:2" s="4" customFormat="1" ht="18.75">
      <c r="A389" s="96"/>
      <c r="B389" s="96"/>
    </row>
    <row r="390" spans="1:2" s="4" customFormat="1" ht="18.75">
      <c r="A390" s="96"/>
      <c r="B390" s="96"/>
    </row>
    <row r="391" spans="1:2" s="4" customFormat="1" ht="18.75">
      <c r="A391" s="96"/>
      <c r="B391" s="96"/>
    </row>
    <row r="392" spans="1:2" s="4" customFormat="1" ht="18.75">
      <c r="A392" s="96"/>
      <c r="B392" s="96"/>
    </row>
    <row r="393" spans="1:2" s="4" customFormat="1" ht="18.75">
      <c r="A393" s="96"/>
      <c r="B393" s="96"/>
    </row>
    <row r="394" spans="1:2" s="4" customFormat="1" ht="18.75">
      <c r="A394" s="96"/>
      <c r="B394" s="96"/>
    </row>
    <row r="395" spans="1:2" s="4" customFormat="1" ht="18.75">
      <c r="A395" s="96"/>
      <c r="B395" s="96"/>
    </row>
    <row r="396" spans="1:2" s="4" customFormat="1" ht="18.75">
      <c r="A396" s="96"/>
      <c r="B396" s="96"/>
    </row>
    <row r="397" spans="1:2" s="4" customFormat="1" ht="18.75">
      <c r="A397" s="96"/>
      <c r="B397" s="96"/>
    </row>
    <row r="398" spans="1:2" s="4" customFormat="1" ht="18.75">
      <c r="A398" s="96"/>
      <c r="B398" s="96"/>
    </row>
    <row r="399" spans="1:2" s="4" customFormat="1" ht="18.75">
      <c r="A399" s="96"/>
      <c r="B399" s="96"/>
    </row>
    <row r="400" spans="1:2" s="4" customFormat="1" ht="18.75">
      <c r="A400" s="96"/>
      <c r="B400" s="96"/>
    </row>
    <row r="401" spans="1:2" s="4" customFormat="1" ht="18.75">
      <c r="A401" s="96"/>
      <c r="B401" s="96"/>
    </row>
    <row r="402" spans="1:2" s="4" customFormat="1" ht="18.75">
      <c r="A402" s="96"/>
      <c r="B402" s="96"/>
    </row>
    <row r="403" spans="1:2" s="4" customFormat="1" ht="18.75">
      <c r="A403" s="96"/>
      <c r="B403" s="96"/>
    </row>
    <row r="404" spans="1:2" s="4" customFormat="1" ht="18.75">
      <c r="A404" s="96"/>
      <c r="B404" s="96"/>
    </row>
    <row r="405" spans="1:2" s="4" customFormat="1" ht="18.75">
      <c r="A405" s="96"/>
      <c r="B405" s="96"/>
    </row>
    <row r="406" spans="1:2" s="4" customFormat="1" ht="18.75">
      <c r="A406" s="96"/>
      <c r="B406" s="96"/>
    </row>
    <row r="407" spans="1:2" s="4" customFormat="1" ht="18.75">
      <c r="A407" s="96"/>
      <c r="B407" s="96"/>
    </row>
    <row r="408" spans="1:2" s="4" customFormat="1" ht="18.75">
      <c r="A408" s="96"/>
      <c r="B408" s="96"/>
    </row>
    <row r="409" spans="1:2" s="4" customFormat="1" ht="18.75">
      <c r="A409" s="96"/>
      <c r="B409" s="96"/>
    </row>
    <row r="410" spans="1:2" s="4" customFormat="1" ht="18.75">
      <c r="A410" s="96"/>
      <c r="B410" s="96"/>
    </row>
    <row r="411" spans="1:2" s="4" customFormat="1" ht="18.75">
      <c r="A411" s="96"/>
      <c r="B411" s="96"/>
    </row>
    <row r="412" spans="1:2" s="4" customFormat="1" ht="18.75">
      <c r="A412" s="96"/>
      <c r="B412" s="96"/>
    </row>
    <row r="413" spans="1:2" s="4" customFormat="1" ht="18.75">
      <c r="A413" s="96"/>
      <c r="B413" s="96"/>
    </row>
    <row r="414" spans="1:2" s="4" customFormat="1" ht="18.75">
      <c r="A414" s="96"/>
      <c r="B414" s="96"/>
    </row>
    <row r="415" spans="1:2" s="4" customFormat="1" ht="18.75">
      <c r="A415" s="96"/>
      <c r="B415" s="96"/>
    </row>
    <row r="416" spans="1:2" s="4" customFormat="1" ht="18.75">
      <c r="A416" s="96"/>
      <c r="B416" s="96"/>
    </row>
    <row r="417" spans="1:2" s="4" customFormat="1" ht="18.75">
      <c r="A417" s="96"/>
      <c r="B417" s="96"/>
    </row>
    <row r="418" spans="1:2" s="4" customFormat="1" ht="18.75">
      <c r="A418" s="96"/>
      <c r="B418" s="96"/>
    </row>
    <row r="419" spans="1:2" s="4" customFormat="1" ht="18.75">
      <c r="A419" s="96"/>
      <c r="B419" s="96"/>
    </row>
    <row r="420" spans="1:2" s="4" customFormat="1" ht="18.75">
      <c r="A420" s="96"/>
      <c r="B420" s="96"/>
    </row>
    <row r="421" spans="1:2" s="4" customFormat="1" ht="18.75">
      <c r="A421" s="96"/>
      <c r="B421" s="96"/>
    </row>
    <row r="422" spans="1:2" s="4" customFormat="1" ht="18.75">
      <c r="A422" s="96"/>
      <c r="B422" s="96"/>
    </row>
    <row r="423" spans="1:2" s="4" customFormat="1" ht="18.75">
      <c r="A423" s="96"/>
      <c r="B423" s="96"/>
    </row>
    <row r="424" spans="1:2" s="4" customFormat="1" ht="18.75">
      <c r="A424" s="96"/>
      <c r="B424" s="96"/>
    </row>
    <row r="425" spans="1:2" s="4" customFormat="1" ht="18.75">
      <c r="A425" s="96"/>
      <c r="B425" s="96"/>
    </row>
    <row r="426" spans="1:2" s="4" customFormat="1" ht="18.75">
      <c r="A426" s="96"/>
      <c r="B426" s="96"/>
    </row>
    <row r="427" spans="1:2" s="4" customFormat="1" ht="18.75">
      <c r="A427" s="96"/>
      <c r="B427" s="96"/>
    </row>
    <row r="428" spans="1:2" s="4" customFormat="1" ht="18.75">
      <c r="A428" s="96"/>
      <c r="B428" s="96"/>
    </row>
    <row r="429" spans="1:2" s="4" customFormat="1" ht="18.75">
      <c r="A429" s="96"/>
      <c r="B429" s="96"/>
    </row>
    <row r="430" spans="1:2" s="4" customFormat="1" ht="18.75">
      <c r="A430" s="96"/>
      <c r="B430" s="96"/>
    </row>
    <row r="431" spans="1:2" s="4" customFormat="1" ht="18.75">
      <c r="A431" s="96"/>
      <c r="B431" s="96"/>
    </row>
    <row r="432" spans="1:2" s="4" customFormat="1" ht="18.75">
      <c r="A432" s="96"/>
      <c r="B432" s="96"/>
    </row>
    <row r="433" spans="1:2" s="4" customFormat="1" ht="18.75">
      <c r="A433" s="96"/>
      <c r="B433" s="96"/>
    </row>
    <row r="434" spans="1:2" s="4" customFormat="1" ht="18.75">
      <c r="A434" s="96"/>
      <c r="B434" s="96"/>
    </row>
    <row r="435" spans="1:2" s="4" customFormat="1" ht="18.75">
      <c r="A435" s="96"/>
      <c r="B435" s="96"/>
    </row>
    <row r="436" spans="1:2" s="4" customFormat="1" ht="18.75">
      <c r="A436" s="96"/>
      <c r="B436" s="96"/>
    </row>
    <row r="437" spans="1:2" s="4" customFormat="1" ht="18.75">
      <c r="A437" s="96"/>
      <c r="B437" s="96"/>
    </row>
    <row r="438" spans="1:2" s="4" customFormat="1" ht="18.75">
      <c r="A438" s="96"/>
      <c r="B438" s="96"/>
    </row>
    <row r="439" spans="1:2" s="4" customFormat="1" ht="18.75">
      <c r="A439" s="96"/>
      <c r="B439" s="96"/>
    </row>
    <row r="440" spans="1:2" s="4" customFormat="1" ht="18.75">
      <c r="A440" s="96"/>
      <c r="B440" s="96"/>
    </row>
    <row r="441" spans="1:2" s="4" customFormat="1" ht="18.75">
      <c r="A441" s="96"/>
      <c r="B441" s="96"/>
    </row>
    <row r="442" spans="1:2" s="4" customFormat="1" ht="18.75">
      <c r="A442" s="96"/>
      <c r="B442" s="96"/>
    </row>
    <row r="443" spans="1:2" s="4" customFormat="1" ht="18.75">
      <c r="A443" s="96"/>
      <c r="B443" s="96"/>
    </row>
    <row r="444" spans="1:2" s="4" customFormat="1" ht="18.75">
      <c r="A444" s="96"/>
      <c r="B444" s="96"/>
    </row>
    <row r="445" spans="1:2" s="4" customFormat="1" ht="18.75">
      <c r="A445" s="96"/>
      <c r="B445" s="96"/>
    </row>
    <row r="446" spans="1:2" s="4" customFormat="1" ht="18.75">
      <c r="A446" s="96"/>
      <c r="B446" s="96"/>
    </row>
    <row r="447" spans="1:2" s="4" customFormat="1" ht="18.75">
      <c r="A447" s="96"/>
      <c r="B447" s="96"/>
    </row>
    <row r="448" spans="1:2" s="4" customFormat="1" ht="18.75">
      <c r="A448" s="96"/>
      <c r="B448" s="96"/>
    </row>
    <row r="449" spans="1:2" s="4" customFormat="1" ht="18.75">
      <c r="A449" s="96"/>
      <c r="B449" s="96"/>
    </row>
    <row r="450" spans="1:2" s="4" customFormat="1" ht="18.75">
      <c r="A450" s="96"/>
      <c r="B450" s="96"/>
    </row>
    <row r="451" spans="1:2" s="4" customFormat="1" ht="18.75">
      <c r="A451" s="96"/>
      <c r="B451" s="96"/>
    </row>
    <row r="452" spans="1:2" s="4" customFormat="1" ht="18.75">
      <c r="A452" s="96"/>
      <c r="B452" s="96"/>
    </row>
    <row r="453" spans="1:2" s="4" customFormat="1" ht="18.75">
      <c r="A453" s="96"/>
      <c r="B453" s="96"/>
    </row>
    <row r="454" spans="1:2" s="4" customFormat="1" ht="18.75">
      <c r="A454" s="96"/>
      <c r="B454" s="96"/>
    </row>
    <row r="455" spans="1:2" s="4" customFormat="1" ht="18.75">
      <c r="A455" s="96"/>
      <c r="B455" s="96"/>
    </row>
    <row r="456" spans="1:2" s="4" customFormat="1" ht="18.75">
      <c r="A456" s="96"/>
      <c r="B456" s="96"/>
    </row>
    <row r="457" spans="1:2" s="4" customFormat="1" ht="18.75">
      <c r="A457" s="96"/>
      <c r="B457" s="96"/>
    </row>
    <row r="458" spans="1:2" s="4" customFormat="1" ht="18.75">
      <c r="A458" s="96"/>
      <c r="B458" s="96"/>
    </row>
    <row r="459" spans="1:2" s="4" customFormat="1" ht="18.75">
      <c r="A459" s="96"/>
      <c r="B459" s="96"/>
    </row>
    <row r="460" spans="1:2" s="4" customFormat="1" ht="18.75">
      <c r="A460" s="96"/>
      <c r="B460" s="96"/>
    </row>
    <row r="461" spans="1:2" s="4" customFormat="1" ht="18.75">
      <c r="A461" s="96"/>
      <c r="B461" s="96"/>
    </row>
    <row r="462" spans="1:2" s="4" customFormat="1" ht="18.75">
      <c r="A462" s="96"/>
      <c r="B462" s="96"/>
    </row>
    <row r="463" spans="1:2" s="4" customFormat="1" ht="18.75">
      <c r="A463" s="96"/>
      <c r="B463" s="96"/>
    </row>
    <row r="464" spans="1:2" s="4" customFormat="1" ht="18.75">
      <c r="A464" s="96"/>
      <c r="B464" s="96"/>
    </row>
    <row r="465" spans="1:2" s="4" customFormat="1" ht="18.75">
      <c r="A465" s="96"/>
      <c r="B465" s="96"/>
    </row>
    <row r="466" spans="1:2" s="4" customFormat="1" ht="18.75">
      <c r="A466" s="96"/>
      <c r="B466" s="96"/>
    </row>
    <row r="467" spans="1:2" s="4" customFormat="1" ht="18.75">
      <c r="A467" s="96"/>
      <c r="B467" s="96"/>
    </row>
    <row r="468" spans="1:2" s="4" customFormat="1" ht="18.75">
      <c r="A468" s="96"/>
      <c r="B468" s="96"/>
    </row>
    <row r="469" spans="1:2" s="4" customFormat="1" ht="18.75">
      <c r="A469" s="96"/>
      <c r="B469" s="96"/>
    </row>
    <row r="470" spans="1:2" s="4" customFormat="1" ht="18.75">
      <c r="A470" s="96"/>
      <c r="B470" s="96"/>
    </row>
    <row r="471" spans="1:2" s="4" customFormat="1" ht="18.75">
      <c r="A471" s="96"/>
      <c r="B471" s="96"/>
    </row>
    <row r="472" spans="1:2" s="4" customFormat="1" ht="18.75">
      <c r="A472" s="96"/>
      <c r="B472" s="96"/>
    </row>
    <row r="473" spans="1:2" s="4" customFormat="1" ht="18.75">
      <c r="A473" s="96"/>
      <c r="B473" s="96"/>
    </row>
    <row r="474" spans="1:2" s="4" customFormat="1" ht="18.75">
      <c r="A474" s="96"/>
      <c r="B474" s="96"/>
    </row>
    <row r="475" spans="1:2" s="4" customFormat="1" ht="18.75">
      <c r="A475" s="96"/>
      <c r="B475" s="96"/>
    </row>
    <row r="476" spans="1:2" s="4" customFormat="1" ht="18.75">
      <c r="A476" s="96"/>
      <c r="B476" s="96"/>
    </row>
    <row r="477" spans="1:2" s="4" customFormat="1" ht="18.75">
      <c r="A477" s="96"/>
      <c r="B477" s="96"/>
    </row>
    <row r="478" spans="1:2" s="4" customFormat="1" ht="18.75">
      <c r="A478" s="96"/>
      <c r="B478" s="96"/>
    </row>
    <row r="479" spans="1:2" s="4" customFormat="1" ht="18.75">
      <c r="A479" s="96"/>
      <c r="B479" s="96"/>
    </row>
    <row r="480" spans="1:2" s="4" customFormat="1" ht="18.75">
      <c r="A480" s="96"/>
      <c r="B480" s="96"/>
    </row>
    <row r="481" spans="1:2" s="4" customFormat="1" ht="18.75">
      <c r="A481" s="96"/>
      <c r="B481" s="96"/>
    </row>
    <row r="482" spans="1:2" s="4" customFormat="1" ht="18.75">
      <c r="A482" s="96"/>
      <c r="B482" s="96"/>
    </row>
    <row r="483" spans="1:2" s="4" customFormat="1" ht="18.75">
      <c r="A483" s="96"/>
      <c r="B483" s="96"/>
    </row>
    <row r="484" spans="1:2" s="4" customFormat="1" ht="18.75">
      <c r="A484" s="96"/>
      <c r="B484" s="96"/>
    </row>
    <row r="485" spans="1:2" s="4" customFormat="1" ht="18.75">
      <c r="A485" s="96"/>
      <c r="B485" s="96"/>
    </row>
    <row r="486" spans="1:2" s="4" customFormat="1" ht="18.75">
      <c r="A486" s="96"/>
      <c r="B486" s="96"/>
    </row>
    <row r="487" spans="1:2" s="4" customFormat="1" ht="18.75">
      <c r="A487" s="96"/>
      <c r="B487" s="96"/>
    </row>
    <row r="488" spans="1:2" s="4" customFormat="1" ht="18.75">
      <c r="A488" s="96"/>
      <c r="B488" s="96"/>
    </row>
    <row r="489" spans="1:2" s="4" customFormat="1" ht="18.75">
      <c r="A489" s="96"/>
      <c r="B489" s="96"/>
    </row>
    <row r="490" spans="1:2" s="4" customFormat="1" ht="18.75">
      <c r="A490" s="96"/>
      <c r="B490" s="96"/>
    </row>
    <row r="491" spans="1:2" s="4" customFormat="1" ht="18.75">
      <c r="A491" s="96"/>
      <c r="B491" s="96"/>
    </row>
    <row r="492" spans="1:2" s="4" customFormat="1" ht="18.75">
      <c r="A492" s="96"/>
      <c r="B492" s="96"/>
    </row>
    <row r="493" spans="1:2" s="4" customFormat="1" ht="18.75">
      <c r="A493" s="96"/>
      <c r="B493" s="96"/>
    </row>
    <row r="494" spans="1:2" s="4" customFormat="1" ht="18.75">
      <c r="A494" s="96"/>
      <c r="B494" s="96"/>
    </row>
    <row r="495" spans="1:2" s="4" customFormat="1" ht="18.75">
      <c r="A495" s="96"/>
      <c r="B495" s="96"/>
    </row>
    <row r="496" spans="1:2" s="4" customFormat="1" ht="18.75">
      <c r="A496" s="96"/>
      <c r="B496" s="96"/>
    </row>
    <row r="497" spans="1:2" s="4" customFormat="1" ht="18.75">
      <c r="A497" s="96"/>
      <c r="B497" s="96"/>
    </row>
    <row r="498" spans="1:2" s="4" customFormat="1" ht="18.75">
      <c r="A498" s="96"/>
      <c r="B498" s="96"/>
    </row>
    <row r="499" spans="1:2" s="4" customFormat="1" ht="18.75">
      <c r="A499" s="96"/>
      <c r="B499" s="96"/>
    </row>
    <row r="500" spans="1:2" s="4" customFormat="1" ht="18.75">
      <c r="A500" s="96"/>
      <c r="B500" s="96"/>
    </row>
    <row r="501" spans="1:2" s="4" customFormat="1" ht="18.75">
      <c r="A501" s="96"/>
      <c r="B501" s="96"/>
    </row>
    <row r="502" spans="1:2" s="4" customFormat="1" ht="18.75">
      <c r="A502" s="96"/>
      <c r="B502" s="96"/>
    </row>
    <row r="503" spans="1:2" s="4" customFormat="1" ht="18.75">
      <c r="A503" s="96"/>
      <c r="B503" s="96"/>
    </row>
    <row r="504" spans="1:2" s="4" customFormat="1" ht="18.75">
      <c r="A504" s="96"/>
      <c r="B504" s="96"/>
    </row>
    <row r="505" spans="1:2" s="4" customFormat="1" ht="18.75">
      <c r="A505" s="96"/>
      <c r="B505" s="96"/>
    </row>
    <row r="506" spans="1:2" s="4" customFormat="1" ht="18.75">
      <c r="A506" s="96"/>
      <c r="B506" s="96"/>
    </row>
    <row r="507" spans="1:2" s="4" customFormat="1" ht="18.75">
      <c r="A507" s="96"/>
      <c r="B507" s="96"/>
    </row>
    <row r="508" spans="1:2" s="4" customFormat="1" ht="18.75">
      <c r="A508" s="96"/>
      <c r="B508" s="96"/>
    </row>
    <row r="509" spans="1:2" s="4" customFormat="1" ht="18.75">
      <c r="A509" s="96"/>
      <c r="B509" s="96"/>
    </row>
    <row r="510" spans="1:2" s="4" customFormat="1" ht="18.75">
      <c r="A510" s="96"/>
      <c r="B510" s="96"/>
    </row>
    <row r="511" spans="1:2" s="4" customFormat="1" ht="18.75">
      <c r="A511" s="96"/>
      <c r="B511" s="96"/>
    </row>
    <row r="512" spans="1:2" s="4" customFormat="1" ht="18.75">
      <c r="A512" s="96"/>
      <c r="B512" s="96"/>
    </row>
    <row r="513" spans="1:2" s="4" customFormat="1" ht="18.75">
      <c r="A513" s="96"/>
      <c r="B513" s="96"/>
    </row>
    <row r="514" spans="1:2" s="4" customFormat="1" ht="18.75">
      <c r="A514" s="96"/>
      <c r="B514" s="96"/>
    </row>
    <row r="515" spans="1:2" s="4" customFormat="1" ht="18.75">
      <c r="A515" s="96"/>
      <c r="B515" s="96"/>
    </row>
    <row r="516" spans="1:2" s="4" customFormat="1" ht="18.75">
      <c r="A516" s="96"/>
      <c r="B516" s="96"/>
    </row>
    <row r="517" spans="1:2" s="4" customFormat="1" ht="18.75">
      <c r="A517" s="96"/>
      <c r="B517" s="96"/>
    </row>
    <row r="518" spans="1:2" s="4" customFormat="1" ht="18.75">
      <c r="A518" s="96"/>
      <c r="B518" s="96"/>
    </row>
    <row r="519" spans="1:2" s="4" customFormat="1" ht="18.75">
      <c r="A519" s="96"/>
      <c r="B519" s="96"/>
    </row>
    <row r="520" spans="1:2" s="4" customFormat="1" ht="18.75">
      <c r="A520" s="96"/>
      <c r="B520" s="96"/>
    </row>
    <row r="521" spans="1:2" s="4" customFormat="1" ht="18.75">
      <c r="A521" s="96"/>
      <c r="B521" s="96"/>
    </row>
    <row r="522" spans="1:2" s="4" customFormat="1" ht="18.75">
      <c r="A522" s="96"/>
      <c r="B522" s="96"/>
    </row>
    <row r="523" spans="1:2" s="4" customFormat="1" ht="18.75">
      <c r="A523" s="96"/>
      <c r="B523" s="96"/>
    </row>
    <row r="524" spans="1:2" s="4" customFormat="1" ht="18.75">
      <c r="A524" s="96"/>
      <c r="B524" s="96"/>
    </row>
    <row r="525" spans="1:2" s="4" customFormat="1" ht="18.75">
      <c r="A525" s="96"/>
      <c r="B525" s="96"/>
    </row>
    <row r="526" spans="1:2" s="4" customFormat="1" ht="18.75">
      <c r="A526" s="96"/>
      <c r="B526" s="96"/>
    </row>
    <row r="527" spans="1:2" s="4" customFormat="1" ht="18.75">
      <c r="A527" s="96"/>
      <c r="B527" s="96"/>
    </row>
    <row r="528" spans="1:2" s="4" customFormat="1" ht="18.75">
      <c r="A528" s="96"/>
      <c r="B528" s="96"/>
    </row>
    <row r="529" spans="1:2" s="4" customFormat="1" ht="18.75">
      <c r="A529" s="96"/>
      <c r="B529" s="96"/>
    </row>
    <row r="530" spans="1:2" s="4" customFormat="1" ht="18.75">
      <c r="A530" s="96"/>
      <c r="B530" s="96"/>
    </row>
    <row r="531" spans="1:2" s="4" customFormat="1" ht="18.75">
      <c r="A531" s="96"/>
      <c r="B531" s="96"/>
    </row>
    <row r="532" spans="1:2" s="4" customFormat="1" ht="18.75">
      <c r="A532" s="96"/>
      <c r="B532" s="96"/>
    </row>
    <row r="533" spans="1:2" s="4" customFormat="1" ht="18.75">
      <c r="A533" s="96"/>
      <c r="B533" s="96"/>
    </row>
    <row r="534" spans="1:2" s="4" customFormat="1" ht="18.75">
      <c r="A534" s="96"/>
      <c r="B534" s="96"/>
    </row>
    <row r="535" spans="1:2" s="4" customFormat="1" ht="18.75">
      <c r="A535" s="96"/>
      <c r="B535" s="96"/>
    </row>
    <row r="536" spans="1:2" s="4" customFormat="1" ht="18.75">
      <c r="A536" s="96"/>
      <c r="B536" s="96"/>
    </row>
    <row r="537" spans="1:2" s="4" customFormat="1" ht="18.75">
      <c r="A537" s="96"/>
      <c r="B537" s="96"/>
    </row>
    <row r="538" spans="1:2" s="4" customFormat="1" ht="18.75">
      <c r="A538" s="96"/>
      <c r="B538" s="96"/>
    </row>
    <row r="539" spans="1:2" s="4" customFormat="1" ht="18.75">
      <c r="A539" s="96"/>
      <c r="B539" s="96"/>
    </row>
    <row r="540" spans="1:2" s="4" customFormat="1" ht="18.75">
      <c r="A540" s="96"/>
      <c r="B540" s="96"/>
    </row>
    <row r="541" spans="1:2" s="4" customFormat="1" ht="18.75">
      <c r="A541" s="96"/>
      <c r="B541" s="96"/>
    </row>
    <row r="542" spans="1:2" s="4" customFormat="1" ht="18.75">
      <c r="A542" s="96"/>
      <c r="B542" s="96"/>
    </row>
    <row r="543" spans="1:2" s="4" customFormat="1" ht="18.75">
      <c r="A543" s="96"/>
      <c r="B543" s="96"/>
    </row>
    <row r="544" spans="1:2" s="4" customFormat="1" ht="18.75">
      <c r="A544" s="96"/>
      <c r="B544" s="96"/>
    </row>
    <row r="545" spans="1:2" s="4" customFormat="1" ht="18.75">
      <c r="A545" s="96"/>
      <c r="B545" s="96"/>
    </row>
    <row r="546" spans="1:2" s="4" customFormat="1" ht="18.75">
      <c r="A546" s="96"/>
      <c r="B546" s="96"/>
    </row>
    <row r="547" spans="1:2" s="4" customFormat="1" ht="18.75">
      <c r="A547" s="96"/>
      <c r="B547" s="96"/>
    </row>
    <row r="548" spans="1:2" s="4" customFormat="1" ht="18.75">
      <c r="A548" s="96"/>
      <c r="B548" s="96"/>
    </row>
    <row r="549" spans="1:2" s="4" customFormat="1" ht="18.75">
      <c r="A549" s="96"/>
      <c r="B549" s="96"/>
    </row>
    <row r="550" spans="1:2" s="4" customFormat="1" ht="18.75">
      <c r="A550" s="96"/>
      <c r="B550" s="96"/>
    </row>
    <row r="551" spans="1:2" s="4" customFormat="1" ht="18.75">
      <c r="A551" s="96"/>
      <c r="B551" s="96"/>
    </row>
    <row r="552" spans="1:2" s="4" customFormat="1" ht="18.75">
      <c r="A552" s="96"/>
      <c r="B552" s="96"/>
    </row>
    <row r="553" spans="1:2" s="4" customFormat="1" ht="18.75">
      <c r="A553" s="96"/>
      <c r="B553" s="96"/>
    </row>
    <row r="554" spans="1:2" s="4" customFormat="1" ht="18.75">
      <c r="A554" s="96"/>
      <c r="B554" s="96"/>
    </row>
    <row r="555" spans="1:2" s="4" customFormat="1" ht="18.75">
      <c r="A555" s="96"/>
      <c r="B555" s="96"/>
    </row>
    <row r="556" spans="1:2" s="4" customFormat="1" ht="18.75">
      <c r="A556" s="96"/>
      <c r="B556" s="96"/>
    </row>
    <row r="557" spans="1:2" s="4" customFormat="1" ht="18.75">
      <c r="A557" s="96"/>
      <c r="B557" s="96"/>
    </row>
    <row r="558" spans="1:2" s="4" customFormat="1" ht="18.75">
      <c r="A558" s="96"/>
      <c r="B558" s="96"/>
    </row>
    <row r="559" spans="1:2" s="4" customFormat="1" ht="18.75">
      <c r="A559" s="96"/>
      <c r="B559" s="96"/>
    </row>
    <row r="560" spans="1:2" s="4" customFormat="1" ht="18.75">
      <c r="A560" s="96"/>
      <c r="B560" s="96"/>
    </row>
    <row r="561" spans="1:2" s="4" customFormat="1" ht="18.75">
      <c r="A561" s="96"/>
      <c r="B561" s="96"/>
    </row>
    <row r="562" spans="1:2" s="4" customFormat="1" ht="18.75">
      <c r="A562" s="96"/>
      <c r="B562" s="96"/>
    </row>
    <row r="563" spans="1:2" s="4" customFormat="1" ht="18.75">
      <c r="A563" s="96"/>
      <c r="B563" s="96"/>
    </row>
    <row r="564" spans="1:2" s="4" customFormat="1" ht="18.75">
      <c r="A564" s="96"/>
      <c r="B564" s="96"/>
    </row>
    <row r="565" spans="1:2" s="4" customFormat="1" ht="18.75">
      <c r="A565" s="96"/>
      <c r="B565" s="96"/>
    </row>
    <row r="566" spans="1:2" s="4" customFormat="1" ht="18.75">
      <c r="A566" s="96"/>
      <c r="B566" s="96"/>
    </row>
    <row r="567" spans="1:2" s="4" customFormat="1" ht="18.75">
      <c r="A567" s="96"/>
      <c r="B567" s="96"/>
    </row>
    <row r="568" spans="1:2" s="4" customFormat="1" ht="18.75">
      <c r="A568" s="96"/>
      <c r="B568" s="96"/>
    </row>
    <row r="569" spans="1:2" s="4" customFormat="1" ht="18.75">
      <c r="A569" s="96"/>
      <c r="B569" s="96"/>
    </row>
    <row r="570" spans="1:2" s="4" customFormat="1" ht="18.75">
      <c r="A570" s="96"/>
      <c r="B570" s="96"/>
    </row>
    <row r="571" spans="1:2" s="4" customFormat="1" ht="18.75">
      <c r="A571" s="96"/>
      <c r="B571" s="96"/>
    </row>
    <row r="572" spans="1:2" s="4" customFormat="1" ht="18.75">
      <c r="A572" s="96"/>
      <c r="B572" s="96"/>
    </row>
    <row r="573" spans="1:2" s="4" customFormat="1" ht="18.75">
      <c r="A573" s="96"/>
      <c r="B573" s="96"/>
    </row>
    <row r="574" spans="1:2" s="4" customFormat="1" ht="18.75">
      <c r="A574" s="96"/>
      <c r="B574" s="96"/>
    </row>
    <row r="575" spans="1:2" s="4" customFormat="1" ht="18.75">
      <c r="A575" s="96"/>
      <c r="B575" s="96"/>
    </row>
    <row r="576" spans="1:2" s="4" customFormat="1" ht="18.75">
      <c r="A576" s="96"/>
      <c r="B576" s="96"/>
    </row>
    <row r="577" spans="1:2" s="4" customFormat="1" ht="18.75">
      <c r="A577" s="96"/>
      <c r="B577" s="96"/>
    </row>
    <row r="578" spans="1:2" s="4" customFormat="1" ht="18.75">
      <c r="A578" s="96"/>
      <c r="B578" s="96"/>
    </row>
    <row r="579" spans="1:2" s="4" customFormat="1" ht="18.75">
      <c r="A579" s="96"/>
      <c r="B579" s="96"/>
    </row>
    <row r="580" spans="1:2" s="4" customFormat="1" ht="18.75">
      <c r="A580" s="96"/>
      <c r="B580" s="96"/>
    </row>
    <row r="581" spans="1:2" s="4" customFormat="1" ht="18.75">
      <c r="A581" s="96"/>
      <c r="B581" s="96"/>
    </row>
    <row r="582" spans="1:2" s="4" customFormat="1" ht="18.75">
      <c r="A582" s="96"/>
      <c r="B582" s="96"/>
    </row>
    <row r="583" spans="1:2" s="4" customFormat="1" ht="18.75">
      <c r="A583" s="96"/>
      <c r="B583" s="96"/>
    </row>
    <row r="584" spans="1:2" s="4" customFormat="1" ht="18.75">
      <c r="A584" s="96"/>
      <c r="B584" s="96"/>
    </row>
    <row r="585" spans="1:2" s="4" customFormat="1" ht="18.75">
      <c r="A585" s="96"/>
      <c r="B585" s="96"/>
    </row>
    <row r="586" spans="1:2" s="4" customFormat="1" ht="18.75">
      <c r="A586" s="96"/>
      <c r="B586" s="96"/>
    </row>
    <row r="587" spans="1:2" s="4" customFormat="1" ht="18.75">
      <c r="A587" s="96"/>
      <c r="B587" s="96"/>
    </row>
    <row r="588" spans="1:2" s="4" customFormat="1" ht="18.75">
      <c r="A588" s="96"/>
      <c r="B588" s="96"/>
    </row>
    <row r="589" spans="1:2" s="4" customFormat="1" ht="18.75">
      <c r="A589" s="96"/>
      <c r="B589" s="96"/>
    </row>
    <row r="590" spans="1:2" s="4" customFormat="1" ht="18.75">
      <c r="A590" s="96"/>
      <c r="B590" s="96"/>
    </row>
    <row r="591" spans="1:2" s="4" customFormat="1" ht="18.75">
      <c r="A591" s="96"/>
      <c r="B591" s="96"/>
    </row>
    <row r="592" spans="1:2" s="4" customFormat="1" ht="18.75">
      <c r="A592" s="96"/>
      <c r="B592" s="96"/>
    </row>
    <row r="593" spans="1:2" s="4" customFormat="1" ht="18.75">
      <c r="A593" s="96"/>
      <c r="B593" s="96"/>
    </row>
    <row r="594" spans="1:2" s="4" customFormat="1" ht="18.75">
      <c r="A594" s="96"/>
      <c r="B594" s="96"/>
    </row>
    <row r="595" spans="1:2" s="4" customFormat="1" ht="18.75">
      <c r="A595" s="96"/>
      <c r="B595" s="96"/>
    </row>
    <row r="596" spans="1:2" s="4" customFormat="1" ht="18.75">
      <c r="A596" s="96"/>
      <c r="B596" s="96"/>
    </row>
    <row r="597" spans="1:2" s="4" customFormat="1" ht="18.75">
      <c r="A597" s="96"/>
      <c r="B597" s="96"/>
    </row>
    <row r="598" spans="1:2" s="4" customFormat="1" ht="18.75">
      <c r="A598" s="96"/>
      <c r="B598" s="96"/>
    </row>
    <row r="599" spans="1:2" s="4" customFormat="1" ht="18.75">
      <c r="A599" s="96"/>
      <c r="B599" s="96"/>
    </row>
    <row r="600" spans="1:2" s="4" customFormat="1" ht="18.75">
      <c r="A600" s="96"/>
      <c r="B600" s="96"/>
    </row>
    <row r="601" spans="1:2" s="4" customFormat="1" ht="18.75">
      <c r="A601" s="96"/>
      <c r="B601" s="96"/>
    </row>
    <row r="602" spans="1:2" s="4" customFormat="1" ht="18.75">
      <c r="A602" s="96"/>
      <c r="B602" s="96"/>
    </row>
    <row r="603" spans="1:2" s="4" customFormat="1" ht="18.75">
      <c r="A603" s="96"/>
      <c r="B603" s="96"/>
    </row>
    <row r="604" spans="1:2" s="4" customFormat="1" ht="18.75">
      <c r="A604" s="96"/>
      <c r="B604" s="96"/>
    </row>
    <row r="605" spans="1:2" s="4" customFormat="1" ht="18.75">
      <c r="A605" s="96"/>
      <c r="B605" s="96"/>
    </row>
    <row r="606" spans="1:2" s="4" customFormat="1" ht="18.75">
      <c r="A606" s="96"/>
      <c r="B606" s="96"/>
    </row>
    <row r="607" spans="1:2" s="4" customFormat="1" ht="18.75">
      <c r="A607" s="96"/>
      <c r="B607" s="96"/>
    </row>
    <row r="608" spans="1:2" s="4" customFormat="1" ht="18.75">
      <c r="A608" s="96"/>
      <c r="B608" s="96"/>
    </row>
    <row r="609" spans="1:2" s="4" customFormat="1" ht="18.75">
      <c r="A609" s="96"/>
      <c r="B609" s="96"/>
    </row>
    <row r="610" spans="1:2" s="4" customFormat="1" ht="18.75">
      <c r="A610" s="96"/>
      <c r="B610" s="96"/>
    </row>
    <row r="611" spans="1:2" s="4" customFormat="1" ht="18.75">
      <c r="A611" s="96"/>
      <c r="B611" s="96"/>
    </row>
    <row r="612" spans="1:2" s="4" customFormat="1" ht="18.75">
      <c r="A612" s="96"/>
      <c r="B612" s="96"/>
    </row>
  </sheetData>
  <sheetProtection/>
  <mergeCells count="48">
    <mergeCell ref="A77:B77"/>
    <mergeCell ref="A45:D45"/>
    <mergeCell ref="A74:B74"/>
    <mergeCell ref="A76:B76"/>
    <mergeCell ref="A75:B75"/>
    <mergeCell ref="A73:B73"/>
    <mergeCell ref="A40:I40"/>
    <mergeCell ref="A38:I38"/>
    <mergeCell ref="A22:I22"/>
    <mergeCell ref="A23:I23"/>
    <mergeCell ref="A34:I34"/>
    <mergeCell ref="A4:I4"/>
    <mergeCell ref="A11:I11"/>
    <mergeCell ref="A16:I16"/>
    <mergeCell ref="A39:I39"/>
    <mergeCell ref="A33:I33"/>
    <mergeCell ref="A24:I24"/>
    <mergeCell ref="A10:I10"/>
    <mergeCell ref="A18:I18"/>
    <mergeCell ref="A17:I17"/>
    <mergeCell ref="A9:I9"/>
    <mergeCell ref="A1:I1"/>
    <mergeCell ref="A2:A3"/>
    <mergeCell ref="B2:B3"/>
    <mergeCell ref="C2:C3"/>
    <mergeCell ref="I2:I3"/>
    <mergeCell ref="H2:H3"/>
    <mergeCell ref="F2:F3"/>
    <mergeCell ref="G2:G3"/>
    <mergeCell ref="D2:D3"/>
    <mergeCell ref="E2:E3"/>
    <mergeCell ref="A12:I12"/>
    <mergeCell ref="P1:P6"/>
    <mergeCell ref="K17:K34"/>
    <mergeCell ref="L17:L22"/>
    <mergeCell ref="M17:M22"/>
    <mergeCell ref="N17:N22"/>
    <mergeCell ref="O17:O22"/>
    <mergeCell ref="K1:K14"/>
    <mergeCell ref="L1:L6"/>
    <mergeCell ref="M1:M6"/>
    <mergeCell ref="N1:N6"/>
    <mergeCell ref="O37:O42"/>
    <mergeCell ref="O1:O6"/>
    <mergeCell ref="K37:K76"/>
    <mergeCell ref="L37:L42"/>
    <mergeCell ref="M37:M42"/>
    <mergeCell ref="N37:N4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28" r:id="rId1"/>
  <rowBreaks count="2" manualBreakCount="2">
    <brk id="23" max="15" man="1"/>
    <brk id="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60"/>
  <sheetViews>
    <sheetView zoomScale="70" zoomScaleNormal="70" zoomScalePageLayoutView="0" workbookViewId="0" topLeftCell="A160">
      <selection activeCell="D11" sqref="D11"/>
    </sheetView>
  </sheetViews>
  <sheetFormatPr defaultColWidth="9.00390625" defaultRowHeight="12.75"/>
  <cols>
    <col min="2" max="2" width="51.625" style="0" bestFit="1" customWidth="1"/>
    <col min="3" max="3" width="38.75390625" style="0" customWidth="1"/>
    <col min="4" max="4" width="55.625" style="0" customWidth="1"/>
    <col min="5" max="5" width="69.00390625" style="0" customWidth="1"/>
  </cols>
  <sheetData>
    <row r="1" spans="1:5" ht="12.75">
      <c r="A1" s="255" t="s">
        <v>27</v>
      </c>
      <c r="B1" s="252" t="s">
        <v>166</v>
      </c>
      <c r="C1" s="252" t="s">
        <v>160</v>
      </c>
      <c r="D1" s="252" t="s">
        <v>161</v>
      </c>
      <c r="E1" s="252" t="s">
        <v>162</v>
      </c>
    </row>
    <row r="2" spans="1:5" ht="12.75">
      <c r="A2" s="255"/>
      <c r="B2" s="253"/>
      <c r="C2" s="253"/>
      <c r="D2" s="253"/>
      <c r="E2" s="253"/>
    </row>
    <row r="3" spans="1:5" ht="12.75">
      <c r="A3" s="255"/>
      <c r="B3" s="253"/>
      <c r="C3" s="253"/>
      <c r="D3" s="253"/>
      <c r="E3" s="253"/>
    </row>
    <row r="4" spans="1:5" ht="12.75">
      <c r="A4" s="255"/>
      <c r="B4" s="253"/>
      <c r="C4" s="253"/>
      <c r="D4" s="253"/>
      <c r="E4" s="253"/>
    </row>
    <row r="5" spans="1:5" ht="12.75">
      <c r="A5" s="255"/>
      <c r="B5" s="253"/>
      <c r="C5" s="253"/>
      <c r="D5" s="253"/>
      <c r="E5" s="253"/>
    </row>
    <row r="6" spans="1:5" ht="72.75" customHeight="1">
      <c r="A6" s="255"/>
      <c r="B6" s="254"/>
      <c r="C6" s="254"/>
      <c r="D6" s="254"/>
      <c r="E6" s="254"/>
    </row>
    <row r="7" spans="1:5" ht="23.25">
      <c r="A7" s="255"/>
      <c r="B7" s="179">
        <v>1</v>
      </c>
      <c r="C7" s="179">
        <v>2</v>
      </c>
      <c r="D7" s="179">
        <v>3</v>
      </c>
      <c r="E7" s="179">
        <v>4</v>
      </c>
    </row>
    <row r="8" spans="1:5" ht="23.25" customHeight="1">
      <c r="A8" s="255"/>
      <c r="B8" s="210" t="s">
        <v>172</v>
      </c>
      <c r="C8" s="196">
        <v>14641</v>
      </c>
      <c r="D8" s="196">
        <v>13578</v>
      </c>
      <c r="E8" s="197">
        <f>D8/C8*100</f>
        <v>92.7395669694693</v>
      </c>
    </row>
    <row r="9" spans="1:5" ht="20.25" customHeight="1">
      <c r="A9" s="255"/>
      <c r="B9" s="200" t="s">
        <v>530</v>
      </c>
      <c r="C9" s="193"/>
      <c r="D9" s="193"/>
      <c r="E9" s="180"/>
    </row>
    <row r="10" spans="1:5" ht="20.25" customHeight="1">
      <c r="A10" s="255"/>
      <c r="B10" s="213" t="s">
        <v>174</v>
      </c>
      <c r="C10" s="193">
        <v>1177</v>
      </c>
      <c r="D10" s="193">
        <v>783</v>
      </c>
      <c r="E10" s="180">
        <f>D10/C10*100</f>
        <v>66.52506372132541</v>
      </c>
    </row>
    <row r="11" spans="1:5" ht="26.25">
      <c r="A11" s="255"/>
      <c r="B11" s="201" t="s">
        <v>188</v>
      </c>
      <c r="C11" s="193">
        <v>7</v>
      </c>
      <c r="D11" s="193"/>
      <c r="E11" s="180"/>
    </row>
    <row r="12" spans="1:5" ht="26.25">
      <c r="A12" s="255"/>
      <c r="B12" s="201" t="s">
        <v>189</v>
      </c>
      <c r="C12" s="193">
        <v>4</v>
      </c>
      <c r="D12" s="193"/>
      <c r="E12" s="180"/>
    </row>
    <row r="13" spans="1:5" ht="26.25">
      <c r="A13" s="255"/>
      <c r="B13" s="201" t="s">
        <v>190</v>
      </c>
      <c r="C13" s="193">
        <v>64</v>
      </c>
      <c r="D13" s="193"/>
      <c r="E13" s="180"/>
    </row>
    <row r="14" spans="1:5" ht="26.25">
      <c r="A14" s="255"/>
      <c r="B14" s="201" t="s">
        <v>175</v>
      </c>
      <c r="C14" s="193">
        <v>61</v>
      </c>
      <c r="D14" s="193">
        <v>17</v>
      </c>
      <c r="E14" s="180">
        <f>D14/C14*100</f>
        <v>27.86885245901639</v>
      </c>
    </row>
    <row r="15" spans="1:5" ht="26.25">
      <c r="A15" s="255"/>
      <c r="B15" s="201" t="s">
        <v>191</v>
      </c>
      <c r="C15" s="193">
        <v>3</v>
      </c>
      <c r="D15" s="193"/>
      <c r="E15" s="180"/>
    </row>
    <row r="16" spans="1:5" ht="26.25">
      <c r="A16" s="255"/>
      <c r="B16" s="201" t="s">
        <v>192</v>
      </c>
      <c r="C16" s="193">
        <v>6</v>
      </c>
      <c r="D16" s="193"/>
      <c r="E16" s="180"/>
    </row>
    <row r="17" spans="1:5" ht="26.25">
      <c r="A17" s="255"/>
      <c r="B17" s="201" t="s">
        <v>193</v>
      </c>
      <c r="C17" s="193">
        <v>78</v>
      </c>
      <c r="D17" s="193"/>
      <c r="E17" s="180"/>
    </row>
    <row r="18" spans="1:5" ht="26.25">
      <c r="A18" s="255"/>
      <c r="B18" s="201" t="s">
        <v>179</v>
      </c>
      <c r="C18" s="193">
        <v>98</v>
      </c>
      <c r="D18" s="193">
        <v>30</v>
      </c>
      <c r="E18" s="180">
        <f>D18/C18*100</f>
        <v>30.612244897959183</v>
      </c>
    </row>
    <row r="19" spans="1:5" ht="26.25">
      <c r="A19" s="255"/>
      <c r="B19" s="201" t="s">
        <v>194</v>
      </c>
      <c r="C19" s="193">
        <v>0</v>
      </c>
      <c r="D19" s="193"/>
      <c r="E19" s="180"/>
    </row>
    <row r="20" spans="1:5" ht="26.25">
      <c r="A20" s="255"/>
      <c r="B20" s="201" t="s">
        <v>195</v>
      </c>
      <c r="C20" s="193">
        <v>16</v>
      </c>
      <c r="D20" s="193"/>
      <c r="E20" s="180"/>
    </row>
    <row r="21" spans="1:5" ht="26.25">
      <c r="A21" s="255"/>
      <c r="B21" s="201" t="s">
        <v>196</v>
      </c>
      <c r="C21" s="193">
        <v>11</v>
      </c>
      <c r="D21" s="193"/>
      <c r="E21" s="180"/>
    </row>
    <row r="22" spans="1:5" ht="26.25">
      <c r="A22" s="255"/>
      <c r="B22" s="201" t="s">
        <v>197</v>
      </c>
      <c r="C22" s="193">
        <v>12</v>
      </c>
      <c r="D22" s="193"/>
      <c r="E22" s="180"/>
    </row>
    <row r="23" spans="1:5" ht="25.5">
      <c r="A23" s="255"/>
      <c r="B23" s="214" t="s">
        <v>176</v>
      </c>
      <c r="C23" s="193">
        <v>337</v>
      </c>
      <c r="D23" s="193">
        <v>127</v>
      </c>
      <c r="E23" s="180">
        <f>D23/C23*100</f>
        <v>37.68545994065282</v>
      </c>
    </row>
    <row r="24" spans="1:5" ht="26.25">
      <c r="A24" s="255"/>
      <c r="B24" s="201" t="s">
        <v>198</v>
      </c>
      <c r="C24" s="193">
        <v>138</v>
      </c>
      <c r="D24" s="193">
        <v>62</v>
      </c>
      <c r="E24" s="180">
        <f>D24/C24*100</f>
        <v>44.927536231884055</v>
      </c>
    </row>
    <row r="25" spans="1:5" ht="26.25">
      <c r="A25" s="255"/>
      <c r="B25" s="201" t="s">
        <v>199</v>
      </c>
      <c r="C25" s="193">
        <v>1</v>
      </c>
      <c r="D25" s="193"/>
      <c r="E25" s="180"/>
    </row>
    <row r="26" spans="1:5" ht="26.25">
      <c r="A26" s="255"/>
      <c r="B26" s="201" t="s">
        <v>200</v>
      </c>
      <c r="C26" s="193">
        <v>10</v>
      </c>
      <c r="D26" s="193"/>
      <c r="E26" s="180"/>
    </row>
    <row r="27" spans="1:5" ht="26.25">
      <c r="A27" s="255"/>
      <c r="B27" s="201" t="s">
        <v>201</v>
      </c>
      <c r="C27" s="193">
        <v>14</v>
      </c>
      <c r="D27" s="193"/>
      <c r="E27" s="180"/>
    </row>
    <row r="28" spans="1:5" ht="26.25">
      <c r="A28" s="255"/>
      <c r="B28" s="201" t="s">
        <v>202</v>
      </c>
      <c r="C28" s="193">
        <v>43</v>
      </c>
      <c r="D28" s="193"/>
      <c r="E28" s="180"/>
    </row>
    <row r="29" spans="1:5" ht="26.25">
      <c r="A29" s="255"/>
      <c r="B29" s="201" t="s">
        <v>203</v>
      </c>
      <c r="C29" s="193">
        <v>46</v>
      </c>
      <c r="D29" s="193"/>
      <c r="E29" s="180"/>
    </row>
    <row r="30" spans="1:5" ht="26.25">
      <c r="A30" s="255"/>
      <c r="B30" s="201" t="s">
        <v>204</v>
      </c>
      <c r="C30" s="193">
        <v>0</v>
      </c>
      <c r="D30" s="193"/>
      <c r="E30" s="180"/>
    </row>
    <row r="31" spans="1:5" ht="26.25">
      <c r="A31" s="255"/>
      <c r="B31" s="201" t="s">
        <v>205</v>
      </c>
      <c r="C31" s="193">
        <v>21</v>
      </c>
      <c r="D31" s="193"/>
      <c r="E31" s="180"/>
    </row>
    <row r="32" spans="1:5" ht="26.25">
      <c r="A32" s="255"/>
      <c r="B32" s="201" t="s">
        <v>206</v>
      </c>
      <c r="C32" s="193">
        <v>1</v>
      </c>
      <c r="D32" s="193"/>
      <c r="E32" s="180"/>
    </row>
    <row r="33" spans="1:5" ht="26.25">
      <c r="A33" s="255"/>
      <c r="B33" s="201" t="s">
        <v>207</v>
      </c>
      <c r="C33" s="193">
        <v>26</v>
      </c>
      <c r="D33" s="193"/>
      <c r="E33" s="180"/>
    </row>
    <row r="34" spans="1:5" ht="26.25">
      <c r="A34" s="255"/>
      <c r="B34" s="201" t="s">
        <v>208</v>
      </c>
      <c r="C34" s="193">
        <v>1</v>
      </c>
      <c r="D34" s="193"/>
      <c r="E34" s="180"/>
    </row>
    <row r="35" spans="1:5" ht="26.25">
      <c r="A35" s="255"/>
      <c r="B35" s="201" t="s">
        <v>209</v>
      </c>
      <c r="C35" s="193">
        <v>39</v>
      </c>
      <c r="D35" s="193"/>
      <c r="E35" s="180"/>
    </row>
    <row r="36" spans="1:5" ht="26.25">
      <c r="A36" s="255"/>
      <c r="B36" s="201" t="s">
        <v>210</v>
      </c>
      <c r="C36" s="193">
        <v>8</v>
      </c>
      <c r="D36" s="193"/>
      <c r="E36" s="180"/>
    </row>
    <row r="37" spans="1:5" ht="26.25">
      <c r="A37" s="255"/>
      <c r="B37" s="201" t="s">
        <v>211</v>
      </c>
      <c r="C37" s="193">
        <v>20</v>
      </c>
      <c r="D37" s="193"/>
      <c r="E37" s="180"/>
    </row>
    <row r="38" spans="1:5" ht="26.25">
      <c r="A38" s="255"/>
      <c r="B38" s="201" t="s">
        <v>212</v>
      </c>
      <c r="C38" s="193">
        <v>78</v>
      </c>
      <c r="D38" s="193"/>
      <c r="E38" s="180"/>
    </row>
    <row r="39" spans="1:5" ht="26.25">
      <c r="A39" s="255"/>
      <c r="B39" s="201" t="s">
        <v>187</v>
      </c>
      <c r="C39" s="193">
        <v>37</v>
      </c>
      <c r="D39" s="193">
        <v>31</v>
      </c>
      <c r="E39" s="180">
        <f>D39/C39*100</f>
        <v>83.78378378378379</v>
      </c>
    </row>
    <row r="40" spans="1:5" ht="26.25">
      <c r="A40" s="255"/>
      <c r="B40" s="201" t="s">
        <v>213</v>
      </c>
      <c r="C40" s="193">
        <v>21</v>
      </c>
      <c r="D40" s="193">
        <v>16</v>
      </c>
      <c r="E40" s="180">
        <f>D40/C40*100</f>
        <v>76.19047619047619</v>
      </c>
    </row>
    <row r="41" spans="1:5" ht="26.25">
      <c r="A41" s="255"/>
      <c r="B41" s="201" t="s">
        <v>214</v>
      </c>
      <c r="C41" s="193">
        <v>58</v>
      </c>
      <c r="D41" s="193"/>
      <c r="E41" s="180"/>
    </row>
    <row r="42" spans="1:5" ht="26.25">
      <c r="A42" s="255"/>
      <c r="B42" s="201" t="s">
        <v>215</v>
      </c>
      <c r="C42" s="193">
        <v>0</v>
      </c>
      <c r="D42" s="193"/>
      <c r="E42" s="180"/>
    </row>
    <row r="43" spans="1:5" ht="26.25">
      <c r="A43" s="255"/>
      <c r="B43" s="201" t="s">
        <v>173</v>
      </c>
      <c r="C43" s="193">
        <v>3</v>
      </c>
      <c r="D43" s="193"/>
      <c r="E43" s="180"/>
    </row>
    <row r="44" spans="1:5" ht="26.25">
      <c r="A44" s="255"/>
      <c r="B44" s="201" t="s">
        <v>216</v>
      </c>
      <c r="C44" s="193">
        <v>12</v>
      </c>
      <c r="D44" s="193"/>
      <c r="E44" s="180"/>
    </row>
    <row r="45" spans="1:5" ht="26.25">
      <c r="A45" s="255"/>
      <c r="B45" s="201" t="s">
        <v>217</v>
      </c>
      <c r="C45" s="193">
        <v>1</v>
      </c>
      <c r="D45" s="193"/>
      <c r="E45" s="180"/>
    </row>
    <row r="46" spans="1:5" ht="26.25">
      <c r="A46" s="255"/>
      <c r="B46" s="201" t="s">
        <v>218</v>
      </c>
      <c r="C46" s="193">
        <v>7</v>
      </c>
      <c r="D46" s="193"/>
      <c r="E46" s="180"/>
    </row>
    <row r="47" spans="1:5" ht="26.25">
      <c r="A47" s="255"/>
      <c r="B47" s="201" t="s">
        <v>219</v>
      </c>
      <c r="C47" s="193">
        <v>6</v>
      </c>
      <c r="D47" s="193"/>
      <c r="E47" s="180"/>
    </row>
    <row r="48" spans="1:5" ht="26.25">
      <c r="A48" s="255"/>
      <c r="B48" s="201" t="s">
        <v>220</v>
      </c>
      <c r="C48" s="193">
        <v>1</v>
      </c>
      <c r="D48" s="193"/>
      <c r="E48" s="180"/>
    </row>
    <row r="49" spans="1:5" ht="26.25">
      <c r="A49" s="255"/>
      <c r="B49" s="201" t="s">
        <v>221</v>
      </c>
      <c r="C49" s="193">
        <v>5</v>
      </c>
      <c r="D49" s="193"/>
      <c r="E49" s="180"/>
    </row>
    <row r="50" spans="1:5" ht="26.25">
      <c r="A50" s="255"/>
      <c r="B50" s="201" t="s">
        <v>222</v>
      </c>
      <c r="C50" s="193">
        <v>2</v>
      </c>
      <c r="D50" s="193"/>
      <c r="E50" s="180"/>
    </row>
    <row r="51" spans="1:5" ht="26.25">
      <c r="A51" s="255"/>
      <c r="B51" s="201" t="s">
        <v>223</v>
      </c>
      <c r="C51" s="193">
        <v>42</v>
      </c>
      <c r="D51" s="193"/>
      <c r="E51" s="180"/>
    </row>
    <row r="52" spans="1:5" ht="26.25">
      <c r="A52" s="255"/>
      <c r="B52" s="201" t="s">
        <v>224</v>
      </c>
      <c r="C52" s="193">
        <v>0</v>
      </c>
      <c r="D52" s="193"/>
      <c r="E52" s="180"/>
    </row>
    <row r="53" spans="1:5" ht="26.25">
      <c r="A53" s="255"/>
      <c r="B53" s="201" t="s">
        <v>225</v>
      </c>
      <c r="C53" s="193">
        <v>12</v>
      </c>
      <c r="D53" s="193"/>
      <c r="E53" s="180"/>
    </row>
    <row r="54" spans="1:5" ht="26.25">
      <c r="A54" s="255"/>
      <c r="B54" s="201" t="s">
        <v>226</v>
      </c>
      <c r="C54" s="193">
        <v>0</v>
      </c>
      <c r="D54" s="193"/>
      <c r="E54" s="180"/>
    </row>
    <row r="55" spans="1:5" ht="26.25">
      <c r="A55" s="255"/>
      <c r="B55" s="201" t="s">
        <v>227</v>
      </c>
      <c r="C55" s="193">
        <v>43</v>
      </c>
      <c r="D55" s="193"/>
      <c r="E55" s="180"/>
    </row>
    <row r="56" spans="1:5" ht="26.25">
      <c r="A56" s="255"/>
      <c r="B56" s="201" t="s">
        <v>228</v>
      </c>
      <c r="C56" s="193">
        <v>0</v>
      </c>
      <c r="D56" s="193"/>
      <c r="E56" s="180"/>
    </row>
    <row r="57" spans="1:5" ht="26.25">
      <c r="A57" s="255"/>
      <c r="B57" s="201" t="s">
        <v>229</v>
      </c>
      <c r="C57" s="193">
        <v>3</v>
      </c>
      <c r="D57" s="193"/>
      <c r="E57" s="180"/>
    </row>
    <row r="58" spans="1:5" ht="26.25">
      <c r="A58" s="255"/>
      <c r="B58" s="201" t="s">
        <v>230</v>
      </c>
      <c r="C58" s="193">
        <v>6</v>
      </c>
      <c r="D58" s="193"/>
      <c r="E58" s="180"/>
    </row>
    <row r="59" spans="1:5" ht="26.25">
      <c r="A59" s="255"/>
      <c r="B59" s="201" t="s">
        <v>231</v>
      </c>
      <c r="C59" s="193">
        <v>6</v>
      </c>
      <c r="D59" s="193"/>
      <c r="E59" s="180"/>
    </row>
    <row r="60" spans="1:5" ht="26.25">
      <c r="A60" s="255"/>
      <c r="B60" s="201" t="s">
        <v>232</v>
      </c>
      <c r="C60" s="193">
        <v>0</v>
      </c>
      <c r="D60" s="193"/>
      <c r="E60" s="180"/>
    </row>
    <row r="61" spans="1:5" ht="26.25">
      <c r="A61" s="255"/>
      <c r="B61" s="201" t="s">
        <v>233</v>
      </c>
      <c r="C61" s="193">
        <v>4</v>
      </c>
      <c r="D61" s="193"/>
      <c r="E61" s="180"/>
    </row>
    <row r="62" spans="1:5" ht="26.25">
      <c r="A62" s="255"/>
      <c r="B62" s="201" t="s">
        <v>234</v>
      </c>
      <c r="C62" s="193">
        <v>0</v>
      </c>
      <c r="D62" s="193"/>
      <c r="E62" s="180"/>
    </row>
    <row r="63" spans="1:5" ht="26.25">
      <c r="A63" s="255"/>
      <c r="B63" s="201" t="s">
        <v>235</v>
      </c>
      <c r="C63" s="193">
        <v>1</v>
      </c>
      <c r="D63" s="193"/>
      <c r="E63" s="180"/>
    </row>
    <row r="64" spans="1:5" ht="26.25">
      <c r="A64" s="255"/>
      <c r="B64" s="201" t="s">
        <v>236</v>
      </c>
      <c r="C64" s="193">
        <v>0</v>
      </c>
      <c r="D64" s="193"/>
      <c r="E64" s="180"/>
    </row>
    <row r="65" spans="1:5" ht="26.25">
      <c r="A65" s="255"/>
      <c r="B65" s="201" t="s">
        <v>237</v>
      </c>
      <c r="C65" s="193">
        <v>1</v>
      </c>
      <c r="D65" s="193"/>
      <c r="E65" s="180"/>
    </row>
    <row r="66" spans="1:5" ht="26.25">
      <c r="A66" s="255"/>
      <c r="B66" s="201" t="s">
        <v>238</v>
      </c>
      <c r="C66" s="193">
        <v>0</v>
      </c>
      <c r="D66" s="193"/>
      <c r="E66" s="180"/>
    </row>
    <row r="67" spans="1:5" ht="26.25">
      <c r="A67" s="255"/>
      <c r="B67" s="201" t="s">
        <v>239</v>
      </c>
      <c r="C67" s="193">
        <v>26</v>
      </c>
      <c r="D67" s="193"/>
      <c r="E67" s="180"/>
    </row>
    <row r="68" spans="1:5" ht="26.25">
      <c r="A68" s="255"/>
      <c r="B68" s="201" t="s">
        <v>240</v>
      </c>
      <c r="C68" s="193">
        <v>75</v>
      </c>
      <c r="D68" s="193"/>
      <c r="E68" s="180"/>
    </row>
    <row r="69" spans="1:5" ht="26.25">
      <c r="A69" s="255"/>
      <c r="B69" s="201" t="s">
        <v>241</v>
      </c>
      <c r="C69" s="193">
        <v>11</v>
      </c>
      <c r="D69" s="193"/>
      <c r="E69" s="180"/>
    </row>
    <row r="70" spans="1:5" ht="26.25">
      <c r="A70" s="255"/>
      <c r="B70" s="201" t="s">
        <v>242</v>
      </c>
      <c r="C70" s="193">
        <v>57</v>
      </c>
      <c r="D70" s="193"/>
      <c r="E70" s="180"/>
    </row>
    <row r="71" spans="1:5" ht="26.25">
      <c r="A71" s="255"/>
      <c r="B71" s="201" t="s">
        <v>243</v>
      </c>
      <c r="C71" s="193">
        <v>1</v>
      </c>
      <c r="D71" s="193"/>
      <c r="E71" s="180"/>
    </row>
    <row r="72" spans="1:5" ht="26.25">
      <c r="A72" s="255"/>
      <c r="B72" s="201" t="s">
        <v>244</v>
      </c>
      <c r="C72" s="193">
        <v>3</v>
      </c>
      <c r="D72" s="193"/>
      <c r="E72" s="180"/>
    </row>
    <row r="73" spans="1:5" ht="26.25">
      <c r="A73" s="255"/>
      <c r="B73" s="201" t="s">
        <v>245</v>
      </c>
      <c r="C73" s="193">
        <v>39</v>
      </c>
      <c r="D73" s="193"/>
      <c r="E73" s="180"/>
    </row>
    <row r="74" spans="1:5" ht="25.5">
      <c r="A74" s="255"/>
      <c r="B74" s="214" t="s">
        <v>533</v>
      </c>
      <c r="C74" s="193">
        <v>319</v>
      </c>
      <c r="D74" s="193">
        <v>264</v>
      </c>
      <c r="E74" s="180">
        <f>D74/C74*100</f>
        <v>82.75862068965517</v>
      </c>
    </row>
    <row r="75" spans="1:5" ht="26.25">
      <c r="A75" s="255"/>
      <c r="B75" s="201" t="s">
        <v>246</v>
      </c>
      <c r="C75" s="193">
        <v>14</v>
      </c>
      <c r="D75" s="193"/>
      <c r="E75" s="180"/>
    </row>
    <row r="76" spans="1:5" ht="26.25">
      <c r="A76" s="255"/>
      <c r="B76" s="201" t="s">
        <v>247</v>
      </c>
      <c r="C76" s="193">
        <v>14</v>
      </c>
      <c r="D76" s="193"/>
      <c r="E76" s="180"/>
    </row>
    <row r="77" spans="1:5" ht="26.25">
      <c r="A77" s="255"/>
      <c r="B77" s="201" t="s">
        <v>248</v>
      </c>
      <c r="C77" s="193">
        <v>59</v>
      </c>
      <c r="D77" s="193"/>
      <c r="E77" s="180"/>
    </row>
    <row r="78" spans="1:5" ht="26.25">
      <c r="A78" s="255"/>
      <c r="B78" s="201" t="s">
        <v>249</v>
      </c>
      <c r="C78" s="193">
        <v>25</v>
      </c>
      <c r="D78" s="193"/>
      <c r="E78" s="180"/>
    </row>
    <row r="79" spans="1:5" ht="26.25">
      <c r="A79" s="255"/>
      <c r="B79" s="201" t="s">
        <v>250</v>
      </c>
      <c r="C79" s="193">
        <v>21</v>
      </c>
      <c r="D79" s="193"/>
      <c r="E79" s="180"/>
    </row>
    <row r="80" spans="1:5" ht="26.25">
      <c r="A80" s="255"/>
      <c r="B80" s="201" t="s">
        <v>251</v>
      </c>
      <c r="C80" s="193">
        <v>4</v>
      </c>
      <c r="D80" s="193"/>
      <c r="E80" s="180"/>
    </row>
    <row r="81" spans="1:5" ht="26.25">
      <c r="A81" s="255"/>
      <c r="B81" s="201" t="s">
        <v>252</v>
      </c>
      <c r="C81" s="193"/>
      <c r="D81" s="193"/>
      <c r="E81" s="180"/>
    </row>
    <row r="82" spans="1:5" ht="25.5">
      <c r="A82" s="255"/>
      <c r="B82" s="214" t="s">
        <v>178</v>
      </c>
      <c r="C82" s="193">
        <v>558</v>
      </c>
      <c r="D82" s="193">
        <v>376</v>
      </c>
      <c r="E82" s="180">
        <f>D82/C82*100</f>
        <v>67.38351254480287</v>
      </c>
    </row>
    <row r="83" spans="1:5" ht="26.25">
      <c r="A83" s="255"/>
      <c r="B83" s="202" t="s">
        <v>253</v>
      </c>
      <c r="C83" s="193">
        <v>5</v>
      </c>
      <c r="D83" s="193"/>
      <c r="E83" s="180"/>
    </row>
    <row r="84" spans="1:5" ht="26.25">
      <c r="A84" s="255"/>
      <c r="B84" s="202" t="s">
        <v>254</v>
      </c>
      <c r="C84" s="193">
        <v>3</v>
      </c>
      <c r="D84" s="193"/>
      <c r="E84" s="180"/>
    </row>
    <row r="85" spans="1:5" ht="26.25">
      <c r="A85" s="255"/>
      <c r="B85" s="202" t="s">
        <v>255</v>
      </c>
      <c r="C85" s="193">
        <v>4</v>
      </c>
      <c r="D85" s="193"/>
      <c r="E85" s="180"/>
    </row>
    <row r="86" spans="1:5" ht="26.25">
      <c r="A86" s="255"/>
      <c r="B86" s="202" t="s">
        <v>256</v>
      </c>
      <c r="C86" s="193">
        <v>0</v>
      </c>
      <c r="D86" s="193"/>
      <c r="E86" s="180"/>
    </row>
    <row r="87" spans="1:5" ht="26.25">
      <c r="A87" s="255"/>
      <c r="B87" s="202" t="s">
        <v>257</v>
      </c>
      <c r="C87" s="193">
        <v>0</v>
      </c>
      <c r="D87" s="193"/>
      <c r="E87" s="180"/>
    </row>
    <row r="88" spans="1:5" ht="26.25">
      <c r="A88" s="255"/>
      <c r="B88" s="202" t="s">
        <v>258</v>
      </c>
      <c r="C88" s="193">
        <v>45</v>
      </c>
      <c r="D88" s="193">
        <v>45</v>
      </c>
      <c r="E88" s="180">
        <f>D88/C88*100</f>
        <v>100</v>
      </c>
    </row>
    <row r="89" spans="1:5" ht="26.25">
      <c r="A89" s="255"/>
      <c r="B89" s="202" t="s">
        <v>259</v>
      </c>
      <c r="C89" s="193">
        <v>44</v>
      </c>
      <c r="D89" s="193"/>
      <c r="E89" s="180"/>
    </row>
    <row r="90" spans="1:5" ht="26.25">
      <c r="A90" s="255"/>
      <c r="B90" s="202" t="s">
        <v>260</v>
      </c>
      <c r="C90" s="193">
        <v>6</v>
      </c>
      <c r="D90" s="193"/>
      <c r="E90" s="180"/>
    </row>
    <row r="91" spans="1:5" ht="26.25">
      <c r="A91" s="255"/>
      <c r="B91" s="202" t="s">
        <v>261</v>
      </c>
      <c r="C91" s="193">
        <v>2</v>
      </c>
      <c r="D91" s="193"/>
      <c r="E91" s="180"/>
    </row>
    <row r="92" spans="1:5" ht="26.25">
      <c r="A92" s="255"/>
      <c r="B92" s="202" t="s">
        <v>262</v>
      </c>
      <c r="C92" s="193">
        <v>9</v>
      </c>
      <c r="D92" s="193"/>
      <c r="E92" s="180"/>
    </row>
    <row r="93" spans="1:5" ht="26.25">
      <c r="A93" s="255"/>
      <c r="B93" s="202" t="s">
        <v>263</v>
      </c>
      <c r="C93" s="193">
        <v>15</v>
      </c>
      <c r="D93" s="193"/>
      <c r="E93" s="180"/>
    </row>
    <row r="94" spans="1:5" ht="26.25">
      <c r="A94" s="255"/>
      <c r="B94" s="202" t="s">
        <v>264</v>
      </c>
      <c r="C94" s="193">
        <v>29</v>
      </c>
      <c r="D94" s="193"/>
      <c r="E94" s="180"/>
    </row>
    <row r="95" spans="1:5" ht="26.25">
      <c r="A95" s="255"/>
      <c r="B95" s="202" t="s">
        <v>265</v>
      </c>
      <c r="C95" s="193">
        <v>72</v>
      </c>
      <c r="D95" s="193"/>
      <c r="E95" s="180"/>
    </row>
    <row r="96" spans="1:5" ht="26.25">
      <c r="A96" s="255"/>
      <c r="B96" s="202" t="s">
        <v>266</v>
      </c>
      <c r="C96" s="193">
        <v>34</v>
      </c>
      <c r="D96" s="193"/>
      <c r="E96" s="180"/>
    </row>
    <row r="97" spans="1:5" ht="26.25">
      <c r="A97" s="255"/>
      <c r="B97" s="202" t="s">
        <v>267</v>
      </c>
      <c r="C97" s="193">
        <v>70</v>
      </c>
      <c r="D97" s="193"/>
      <c r="E97" s="180"/>
    </row>
    <row r="98" spans="1:5" ht="26.25">
      <c r="A98" s="255"/>
      <c r="B98" s="202" t="s">
        <v>268</v>
      </c>
      <c r="C98" s="193">
        <v>0</v>
      </c>
      <c r="D98" s="193"/>
      <c r="E98" s="180"/>
    </row>
    <row r="99" spans="1:5" ht="26.25">
      <c r="A99" s="255"/>
      <c r="B99" s="202" t="s">
        <v>269</v>
      </c>
      <c r="C99" s="193">
        <v>9</v>
      </c>
      <c r="D99" s="193"/>
      <c r="E99" s="180"/>
    </row>
    <row r="100" spans="1:5" ht="26.25">
      <c r="A100" s="255"/>
      <c r="B100" s="202" t="s">
        <v>270</v>
      </c>
      <c r="C100" s="193">
        <v>21</v>
      </c>
      <c r="D100" s="193"/>
      <c r="E100" s="180"/>
    </row>
    <row r="101" spans="1:5" ht="25.5">
      <c r="A101" s="255"/>
      <c r="B101" s="206" t="s">
        <v>181</v>
      </c>
      <c r="C101" s="193">
        <v>255</v>
      </c>
      <c r="D101" s="193">
        <v>192</v>
      </c>
      <c r="E101" s="180">
        <f>D101/C101*100</f>
        <v>75.29411764705883</v>
      </c>
    </row>
    <row r="102" spans="1:5" ht="26.25">
      <c r="A102" s="255"/>
      <c r="B102" s="202" t="s">
        <v>271</v>
      </c>
      <c r="C102" s="193">
        <v>4</v>
      </c>
      <c r="D102" s="193"/>
      <c r="E102" s="180"/>
    </row>
    <row r="103" spans="1:5" ht="26.25">
      <c r="A103" s="255"/>
      <c r="B103" s="202" t="s">
        <v>272</v>
      </c>
      <c r="C103" s="193">
        <v>42</v>
      </c>
      <c r="D103" s="193"/>
      <c r="E103" s="180"/>
    </row>
    <row r="104" spans="1:5" ht="26.25">
      <c r="A104" s="255"/>
      <c r="B104" s="202" t="s">
        <v>273</v>
      </c>
      <c r="C104" s="193">
        <v>1</v>
      </c>
      <c r="D104" s="193"/>
      <c r="E104" s="180"/>
    </row>
    <row r="105" spans="1:5" ht="26.25">
      <c r="A105" s="255"/>
      <c r="B105" s="202" t="s">
        <v>274</v>
      </c>
      <c r="C105" s="193">
        <v>1</v>
      </c>
      <c r="D105" s="193"/>
      <c r="E105" s="180"/>
    </row>
    <row r="106" spans="1:5" ht="26.25">
      <c r="A106" s="255"/>
      <c r="B106" s="202" t="s">
        <v>275</v>
      </c>
      <c r="C106" s="193">
        <v>9</v>
      </c>
      <c r="D106" s="193"/>
      <c r="E106" s="180"/>
    </row>
    <row r="107" spans="1:5" ht="26.25">
      <c r="A107" s="255"/>
      <c r="B107" s="202" t="s">
        <v>276</v>
      </c>
      <c r="C107" s="193">
        <v>5</v>
      </c>
      <c r="D107" s="193"/>
      <c r="E107" s="180"/>
    </row>
    <row r="108" spans="1:5" ht="26.25">
      <c r="A108" s="255"/>
      <c r="B108" s="202" t="s">
        <v>277</v>
      </c>
      <c r="C108" s="193">
        <v>2</v>
      </c>
      <c r="D108" s="193"/>
      <c r="E108" s="180"/>
    </row>
    <row r="109" spans="1:5" ht="26.25">
      <c r="A109" s="255"/>
      <c r="B109" s="202" t="s">
        <v>278</v>
      </c>
      <c r="C109" s="193">
        <v>6</v>
      </c>
      <c r="D109" s="193"/>
      <c r="E109" s="180"/>
    </row>
    <row r="110" spans="1:5" ht="26.25">
      <c r="A110" s="255"/>
      <c r="B110" s="202" t="s">
        <v>279</v>
      </c>
      <c r="C110" s="193">
        <v>21</v>
      </c>
      <c r="D110" s="193"/>
      <c r="E110" s="180"/>
    </row>
    <row r="111" spans="1:5" ht="26.25">
      <c r="A111" s="255"/>
      <c r="B111" s="202" t="s">
        <v>280</v>
      </c>
      <c r="C111" s="193">
        <v>10</v>
      </c>
      <c r="D111" s="193"/>
      <c r="E111" s="180"/>
    </row>
    <row r="112" spans="1:5" ht="26.25">
      <c r="A112" s="255"/>
      <c r="B112" s="202" t="s">
        <v>281</v>
      </c>
      <c r="C112" s="193">
        <v>3</v>
      </c>
      <c r="D112" s="193"/>
      <c r="E112" s="180"/>
    </row>
    <row r="113" spans="1:5" ht="26.25">
      <c r="A113" s="255"/>
      <c r="B113" s="202" t="s">
        <v>282</v>
      </c>
      <c r="C113" s="193">
        <v>35</v>
      </c>
      <c r="D113" s="193"/>
      <c r="E113" s="180"/>
    </row>
    <row r="114" spans="1:5" ht="26.25">
      <c r="A114" s="255"/>
      <c r="B114" s="202" t="s">
        <v>283</v>
      </c>
      <c r="C114" s="193">
        <v>0</v>
      </c>
      <c r="D114" s="193"/>
      <c r="E114" s="180"/>
    </row>
    <row r="115" spans="1:5" ht="26.25">
      <c r="A115" s="255"/>
      <c r="B115" s="202" t="s">
        <v>284</v>
      </c>
      <c r="C115" s="193">
        <v>1</v>
      </c>
      <c r="D115" s="193"/>
      <c r="E115" s="180"/>
    </row>
    <row r="116" spans="1:5" ht="26.25">
      <c r="A116" s="255"/>
      <c r="B116" s="202" t="s">
        <v>285</v>
      </c>
      <c r="C116" s="193">
        <v>6</v>
      </c>
      <c r="D116" s="193"/>
      <c r="E116" s="180"/>
    </row>
    <row r="117" spans="1:5" ht="26.25">
      <c r="A117" s="255"/>
      <c r="B117" s="202" t="s">
        <v>286</v>
      </c>
      <c r="C117" s="193">
        <v>169</v>
      </c>
      <c r="D117" s="193">
        <v>165</v>
      </c>
      <c r="E117" s="180">
        <f>D117/C117*100</f>
        <v>97.63313609467455</v>
      </c>
    </row>
    <row r="118" spans="1:5" ht="26.25">
      <c r="A118" s="255"/>
      <c r="B118" s="202" t="s">
        <v>287</v>
      </c>
      <c r="C118" s="193">
        <v>12</v>
      </c>
      <c r="D118" s="193"/>
      <c r="E118" s="180"/>
    </row>
    <row r="119" spans="1:5" ht="26.25">
      <c r="A119" s="255"/>
      <c r="B119" s="202" t="s">
        <v>288</v>
      </c>
      <c r="C119" s="193">
        <v>22</v>
      </c>
      <c r="D119" s="193"/>
      <c r="E119" s="180"/>
    </row>
    <row r="120" spans="1:5" ht="26.25">
      <c r="A120" s="255"/>
      <c r="B120" s="202" t="s">
        <v>289</v>
      </c>
      <c r="C120" s="193">
        <v>0</v>
      </c>
      <c r="D120" s="193"/>
      <c r="E120" s="180"/>
    </row>
    <row r="121" spans="1:5" ht="26.25">
      <c r="A121" s="255"/>
      <c r="B121" s="202" t="s">
        <v>290</v>
      </c>
      <c r="C121" s="193">
        <v>9</v>
      </c>
      <c r="D121" s="193"/>
      <c r="E121" s="180"/>
    </row>
    <row r="122" spans="1:5" ht="26.25">
      <c r="A122" s="255"/>
      <c r="B122" s="202" t="s">
        <v>291</v>
      </c>
      <c r="C122" s="193">
        <v>9</v>
      </c>
      <c r="D122" s="193"/>
      <c r="E122" s="180"/>
    </row>
    <row r="123" spans="1:5" ht="26.25">
      <c r="A123" s="255"/>
      <c r="B123" s="202" t="s">
        <v>292</v>
      </c>
      <c r="C123" s="193">
        <v>10</v>
      </c>
      <c r="D123" s="193"/>
      <c r="E123" s="180"/>
    </row>
    <row r="124" spans="1:5" ht="26.25">
      <c r="A124" s="255"/>
      <c r="B124" s="202" t="s">
        <v>293</v>
      </c>
      <c r="C124" s="193">
        <v>1</v>
      </c>
      <c r="D124" s="193"/>
      <c r="E124" s="180"/>
    </row>
    <row r="125" spans="1:5" ht="26.25">
      <c r="A125" s="255"/>
      <c r="B125" s="202" t="s">
        <v>294</v>
      </c>
      <c r="C125" s="193">
        <v>9</v>
      </c>
      <c r="D125" s="193"/>
      <c r="E125" s="180"/>
    </row>
    <row r="126" spans="1:5" ht="26.25">
      <c r="A126" s="255"/>
      <c r="B126" s="202" t="s">
        <v>295</v>
      </c>
      <c r="C126" s="193">
        <v>6</v>
      </c>
      <c r="D126" s="193"/>
      <c r="E126" s="180"/>
    </row>
    <row r="127" spans="1:5" ht="25.5">
      <c r="A127" s="255"/>
      <c r="B127" s="206" t="s">
        <v>185</v>
      </c>
      <c r="C127" s="193">
        <v>245</v>
      </c>
      <c r="D127" s="193">
        <v>121</v>
      </c>
      <c r="E127" s="180">
        <f>D127/C127*100</f>
        <v>49.38775510204081</v>
      </c>
    </row>
    <row r="128" spans="1:5" ht="26.25">
      <c r="A128" s="255"/>
      <c r="B128" s="202" t="s">
        <v>296</v>
      </c>
      <c r="C128" s="193">
        <v>4</v>
      </c>
      <c r="D128" s="193"/>
      <c r="E128" s="180"/>
    </row>
    <row r="129" spans="1:5" ht="26.25">
      <c r="A129" s="255"/>
      <c r="B129" s="202" t="s">
        <v>297</v>
      </c>
      <c r="C129" s="193">
        <v>48</v>
      </c>
      <c r="D129" s="193"/>
      <c r="E129" s="180"/>
    </row>
    <row r="130" spans="1:5" ht="26.25">
      <c r="A130" s="255"/>
      <c r="B130" s="202" t="s">
        <v>298</v>
      </c>
      <c r="C130" s="193">
        <v>13</v>
      </c>
      <c r="D130" s="193"/>
      <c r="E130" s="180"/>
    </row>
    <row r="131" spans="1:5" ht="26.25">
      <c r="A131" s="255"/>
      <c r="B131" s="202" t="s">
        <v>299</v>
      </c>
      <c r="C131" s="193">
        <v>1</v>
      </c>
      <c r="D131" s="193"/>
      <c r="E131" s="180"/>
    </row>
    <row r="132" spans="1:5" ht="26.25">
      <c r="A132" s="255"/>
      <c r="B132" s="202" t="s">
        <v>300</v>
      </c>
      <c r="C132" s="193">
        <v>5</v>
      </c>
      <c r="D132" s="193"/>
      <c r="E132" s="180"/>
    </row>
    <row r="133" spans="1:5" ht="26.25">
      <c r="A133" s="255"/>
      <c r="B133" s="202" t="s">
        <v>301</v>
      </c>
      <c r="C133" s="193">
        <v>51</v>
      </c>
      <c r="D133" s="193">
        <v>18</v>
      </c>
      <c r="E133" s="180">
        <f>D133/C133*100</f>
        <v>35.294117647058826</v>
      </c>
    </row>
    <row r="134" spans="1:5" ht="26.25">
      <c r="A134" s="255"/>
      <c r="B134" s="202" t="s">
        <v>302</v>
      </c>
      <c r="C134" s="193">
        <v>2</v>
      </c>
      <c r="D134" s="193"/>
      <c r="E134" s="180"/>
    </row>
    <row r="135" spans="1:5" ht="26.25">
      <c r="A135" s="255"/>
      <c r="B135" s="202" t="s">
        <v>303</v>
      </c>
      <c r="C135" s="193">
        <v>89</v>
      </c>
      <c r="D135" s="193">
        <v>54</v>
      </c>
      <c r="E135" s="180">
        <f>D135/C135*100</f>
        <v>60.67415730337079</v>
      </c>
    </row>
    <row r="136" spans="1:5" ht="26.25">
      <c r="A136" s="255"/>
      <c r="B136" s="202" t="s">
        <v>304</v>
      </c>
      <c r="C136" s="193">
        <v>0</v>
      </c>
      <c r="D136" s="193"/>
      <c r="E136" s="180"/>
    </row>
    <row r="137" spans="1:5" ht="26.25">
      <c r="A137" s="255"/>
      <c r="B137" s="202" t="s">
        <v>305</v>
      </c>
      <c r="C137" s="193">
        <v>21</v>
      </c>
      <c r="D137" s="193">
        <v>2</v>
      </c>
      <c r="E137" s="180">
        <f>D137/C137*100</f>
        <v>9.523809523809524</v>
      </c>
    </row>
    <row r="138" spans="1:5" ht="26.25">
      <c r="A138" s="255"/>
      <c r="B138" s="202" t="s">
        <v>306</v>
      </c>
      <c r="C138" s="193">
        <v>1</v>
      </c>
      <c r="D138" s="193"/>
      <c r="E138" s="180"/>
    </row>
    <row r="139" spans="1:5" ht="26.25">
      <c r="A139" s="255"/>
      <c r="B139" s="203" t="s">
        <v>307</v>
      </c>
      <c r="C139" s="193"/>
      <c r="D139" s="193"/>
      <c r="E139" s="180"/>
    </row>
    <row r="140" spans="1:5" ht="26.25">
      <c r="A140" s="255"/>
      <c r="B140" s="204" t="s">
        <v>308</v>
      </c>
      <c r="C140" s="193">
        <v>1067</v>
      </c>
      <c r="D140" s="193">
        <v>513</v>
      </c>
      <c r="E140" s="180">
        <f>D140/C140*100</f>
        <v>48.078725398313026</v>
      </c>
    </row>
    <row r="141" spans="1:5" ht="26.25">
      <c r="A141" s="255"/>
      <c r="B141" s="204" t="s">
        <v>309</v>
      </c>
      <c r="C141" s="193">
        <v>10</v>
      </c>
      <c r="D141" s="193">
        <v>8</v>
      </c>
      <c r="E141" s="180">
        <f>D141/C141*100</f>
        <v>80</v>
      </c>
    </row>
    <row r="142" spans="1:5" ht="26.25">
      <c r="A142" s="255"/>
      <c r="B142" s="204" t="s">
        <v>310</v>
      </c>
      <c r="C142" s="193">
        <v>1</v>
      </c>
      <c r="D142" s="193"/>
      <c r="E142" s="180"/>
    </row>
    <row r="143" spans="1:5" ht="26.25">
      <c r="A143" s="255"/>
      <c r="B143" s="204" t="s">
        <v>311</v>
      </c>
      <c r="C143" s="193">
        <v>20</v>
      </c>
      <c r="D143" s="193"/>
      <c r="E143" s="180"/>
    </row>
    <row r="144" spans="1:5" ht="26.25">
      <c r="A144" s="255"/>
      <c r="B144" s="204" t="s">
        <v>312</v>
      </c>
      <c r="C144" s="193">
        <v>71</v>
      </c>
      <c r="D144" s="193"/>
      <c r="E144" s="180"/>
    </row>
    <row r="145" spans="1:5" ht="26.25">
      <c r="A145" s="255"/>
      <c r="B145" s="204" t="s">
        <v>313</v>
      </c>
      <c r="C145" s="193">
        <v>4</v>
      </c>
      <c r="D145" s="193"/>
      <c r="E145" s="180"/>
    </row>
    <row r="146" spans="1:5" ht="26.25">
      <c r="A146" s="255"/>
      <c r="B146" s="204" t="s">
        <v>314</v>
      </c>
      <c r="C146" s="193">
        <v>18</v>
      </c>
      <c r="D146" s="193"/>
      <c r="E146" s="180"/>
    </row>
    <row r="147" spans="1:5" ht="26.25">
      <c r="A147" s="255"/>
      <c r="B147" s="204" t="s">
        <v>315</v>
      </c>
      <c r="C147" s="193">
        <v>10</v>
      </c>
      <c r="D147" s="193"/>
      <c r="E147" s="180"/>
    </row>
    <row r="148" spans="1:5" ht="26.25">
      <c r="A148" s="255"/>
      <c r="B148" s="204" t="s">
        <v>316</v>
      </c>
      <c r="C148" s="193">
        <v>28</v>
      </c>
      <c r="D148" s="193">
        <v>25</v>
      </c>
      <c r="E148" s="180">
        <f>D148/C148*100</f>
        <v>89.28571428571429</v>
      </c>
    </row>
    <row r="149" spans="1:5" ht="26.25">
      <c r="A149" s="255"/>
      <c r="B149" s="204" t="s">
        <v>317</v>
      </c>
      <c r="C149" s="193">
        <v>0</v>
      </c>
      <c r="D149" s="193"/>
      <c r="E149" s="180"/>
    </row>
    <row r="150" spans="1:5" ht="26.25">
      <c r="A150" s="255"/>
      <c r="B150" s="204" t="s">
        <v>318</v>
      </c>
      <c r="C150" s="193">
        <v>11</v>
      </c>
      <c r="D150" s="193"/>
      <c r="E150" s="180"/>
    </row>
    <row r="151" spans="1:5" ht="26.25">
      <c r="A151" s="255"/>
      <c r="B151" s="204" t="s">
        <v>319</v>
      </c>
      <c r="C151" s="193">
        <v>17</v>
      </c>
      <c r="D151" s="193"/>
      <c r="E151" s="180"/>
    </row>
    <row r="152" spans="1:5" ht="26.25">
      <c r="A152" s="255"/>
      <c r="B152" s="204" t="s">
        <v>320</v>
      </c>
      <c r="C152" s="193">
        <v>17</v>
      </c>
      <c r="D152" s="193"/>
      <c r="E152" s="180"/>
    </row>
    <row r="153" spans="1:5" ht="26.25">
      <c r="A153" s="255"/>
      <c r="B153" s="204" t="s">
        <v>321</v>
      </c>
      <c r="C153" s="193">
        <v>73</v>
      </c>
      <c r="D153" s="193"/>
      <c r="E153" s="180"/>
    </row>
    <row r="154" spans="1:5" ht="26.25">
      <c r="A154" s="255"/>
      <c r="B154" s="204" t="s">
        <v>322</v>
      </c>
      <c r="C154" s="193">
        <v>16</v>
      </c>
      <c r="D154" s="193"/>
      <c r="E154" s="180"/>
    </row>
    <row r="155" spans="1:5" ht="26.25">
      <c r="A155" s="255"/>
      <c r="B155" s="204" t="s">
        <v>323</v>
      </c>
      <c r="C155" s="193">
        <v>17</v>
      </c>
      <c r="D155" s="193"/>
      <c r="E155" s="180"/>
    </row>
    <row r="156" spans="1:5" ht="26.25">
      <c r="A156" s="255"/>
      <c r="B156" s="204" t="s">
        <v>324</v>
      </c>
      <c r="C156" s="193">
        <v>1</v>
      </c>
      <c r="D156" s="193"/>
      <c r="E156" s="180"/>
    </row>
    <row r="157" spans="1:5" ht="26.25">
      <c r="A157" s="255"/>
      <c r="B157" s="204" t="s">
        <v>325</v>
      </c>
      <c r="C157" s="193">
        <v>156</v>
      </c>
      <c r="D157" s="193"/>
      <c r="E157" s="180"/>
    </row>
    <row r="158" spans="1:5" ht="26.25">
      <c r="A158" s="255"/>
      <c r="B158" s="204" t="s">
        <v>326</v>
      </c>
      <c r="C158" s="193">
        <v>70</v>
      </c>
      <c r="D158" s="193"/>
      <c r="E158" s="180"/>
    </row>
    <row r="159" spans="1:5" ht="26.25">
      <c r="A159" s="255"/>
      <c r="B159" s="204" t="s">
        <v>534</v>
      </c>
      <c r="C159" s="193">
        <v>1</v>
      </c>
      <c r="D159" s="193"/>
      <c r="E159" s="180"/>
    </row>
    <row r="160" spans="1:5" ht="26.25">
      <c r="A160" s="255"/>
      <c r="B160" s="204" t="s">
        <v>327</v>
      </c>
      <c r="C160" s="193">
        <v>15</v>
      </c>
      <c r="D160" s="193"/>
      <c r="E160" s="180"/>
    </row>
    <row r="161" spans="1:5" ht="26.25">
      <c r="A161" s="255"/>
      <c r="B161" s="204" t="s">
        <v>328</v>
      </c>
      <c r="C161" s="193">
        <v>17</v>
      </c>
      <c r="D161" s="193"/>
      <c r="E161" s="180"/>
    </row>
    <row r="162" spans="1:5" ht="26.25">
      <c r="A162" s="255"/>
      <c r="B162" s="204" t="s">
        <v>329</v>
      </c>
      <c r="C162" s="193">
        <v>3</v>
      </c>
      <c r="D162" s="193"/>
      <c r="E162" s="180"/>
    </row>
    <row r="163" spans="1:5" ht="26.25">
      <c r="A163" s="276"/>
      <c r="B163" s="204" t="s">
        <v>330</v>
      </c>
      <c r="C163" s="211">
        <v>1</v>
      </c>
      <c r="D163" s="193"/>
      <c r="E163" s="180"/>
    </row>
    <row r="164" spans="1:5" ht="26.25">
      <c r="A164" s="255"/>
      <c r="B164" s="204" t="s">
        <v>331</v>
      </c>
      <c r="C164" s="193">
        <v>59</v>
      </c>
      <c r="D164" s="193"/>
      <c r="E164" s="180"/>
    </row>
    <row r="165" spans="1:5" ht="26.25">
      <c r="A165" s="255"/>
      <c r="B165" s="204" t="s">
        <v>332</v>
      </c>
      <c r="C165" s="193">
        <v>103</v>
      </c>
      <c r="D165" s="193">
        <v>58</v>
      </c>
      <c r="E165" s="180">
        <f>D165/C165*100</f>
        <v>56.310679611650485</v>
      </c>
    </row>
    <row r="166" spans="1:5" ht="26.25">
      <c r="A166" s="255"/>
      <c r="B166" s="204" t="s">
        <v>333</v>
      </c>
      <c r="C166" s="193">
        <v>94</v>
      </c>
      <c r="D166" s="193"/>
      <c r="E166" s="180"/>
    </row>
    <row r="167" spans="1:5" ht="26.25">
      <c r="A167" s="255"/>
      <c r="B167" s="204" t="s">
        <v>334</v>
      </c>
      <c r="C167" s="193">
        <v>100</v>
      </c>
      <c r="D167" s="193">
        <v>80</v>
      </c>
      <c r="E167" s="180">
        <f>D167/C167*100</f>
        <v>80</v>
      </c>
    </row>
    <row r="168" spans="1:5" ht="26.25">
      <c r="A168" s="255"/>
      <c r="B168" s="204" t="s">
        <v>335</v>
      </c>
      <c r="C168" s="193">
        <v>143</v>
      </c>
      <c r="D168" s="193">
        <v>57</v>
      </c>
      <c r="E168" s="180">
        <f>D168/C168*100</f>
        <v>39.86013986013986</v>
      </c>
    </row>
    <row r="169" spans="1:5" ht="26.25">
      <c r="A169" s="255"/>
      <c r="B169" s="204" t="s">
        <v>182</v>
      </c>
      <c r="C169" s="193">
        <v>576</v>
      </c>
      <c r="D169" s="193">
        <v>89</v>
      </c>
      <c r="E169" s="180">
        <f>D169/C169*100</f>
        <v>15.45138888888889</v>
      </c>
    </row>
    <row r="170" spans="1:5" ht="26.25">
      <c r="A170" s="255"/>
      <c r="B170" s="204" t="s">
        <v>336</v>
      </c>
      <c r="C170" s="193">
        <v>3</v>
      </c>
      <c r="D170" s="193"/>
      <c r="E170" s="180"/>
    </row>
    <row r="171" spans="1:5" ht="26.25">
      <c r="A171" s="255"/>
      <c r="B171" s="204" t="s">
        <v>337</v>
      </c>
      <c r="C171" s="193">
        <v>16</v>
      </c>
      <c r="D171" s="193"/>
      <c r="E171" s="180"/>
    </row>
    <row r="172" spans="1:5" ht="26.25">
      <c r="A172" s="255"/>
      <c r="B172" s="204" t="s">
        <v>338</v>
      </c>
      <c r="C172" s="193">
        <v>10</v>
      </c>
      <c r="D172" s="193"/>
      <c r="E172" s="180"/>
    </row>
    <row r="173" spans="1:5" ht="26.25">
      <c r="A173" s="255"/>
      <c r="B173" s="204" t="s">
        <v>339</v>
      </c>
      <c r="C173" s="193">
        <v>24</v>
      </c>
      <c r="D173" s="193"/>
      <c r="E173" s="180"/>
    </row>
    <row r="174" spans="1:5" ht="26.25">
      <c r="A174" s="255"/>
      <c r="B174" s="204" t="s">
        <v>340</v>
      </c>
      <c r="C174" s="193">
        <v>46</v>
      </c>
      <c r="D174" s="193"/>
      <c r="E174" s="180"/>
    </row>
    <row r="175" spans="1:5" ht="26.25">
      <c r="A175" s="255"/>
      <c r="B175" s="204" t="s">
        <v>341</v>
      </c>
      <c r="C175" s="193">
        <v>2</v>
      </c>
      <c r="D175" s="193"/>
      <c r="E175" s="180"/>
    </row>
    <row r="176" spans="1:5" ht="26.25">
      <c r="A176" s="255"/>
      <c r="B176" s="204" t="s">
        <v>342</v>
      </c>
      <c r="C176" s="193">
        <v>54</v>
      </c>
      <c r="D176" s="193"/>
      <c r="E176" s="180"/>
    </row>
    <row r="177" spans="1:5" ht="26.25">
      <c r="A177" s="255"/>
      <c r="B177" s="204" t="s">
        <v>183</v>
      </c>
      <c r="C177" s="193">
        <v>377</v>
      </c>
      <c r="D177" s="193">
        <v>207</v>
      </c>
      <c r="E177" s="180">
        <f>D177/C177*100</f>
        <v>54.907161803713535</v>
      </c>
    </row>
    <row r="178" spans="1:5" ht="26.25">
      <c r="A178" s="255"/>
      <c r="B178" s="204" t="s">
        <v>343</v>
      </c>
      <c r="C178" s="193">
        <v>16</v>
      </c>
      <c r="D178" s="193"/>
      <c r="E178" s="180"/>
    </row>
    <row r="179" spans="1:5" ht="26.25">
      <c r="A179" s="255"/>
      <c r="B179" s="204" t="s">
        <v>344</v>
      </c>
      <c r="C179" s="193">
        <v>3</v>
      </c>
      <c r="D179" s="193"/>
      <c r="E179" s="180"/>
    </row>
    <row r="180" spans="1:5" ht="26.25">
      <c r="A180" s="255"/>
      <c r="B180" s="204" t="s">
        <v>345</v>
      </c>
      <c r="C180" s="193">
        <v>1</v>
      </c>
      <c r="D180" s="193"/>
      <c r="E180" s="180"/>
    </row>
    <row r="181" spans="1:5" ht="26.25">
      <c r="A181" s="255"/>
      <c r="B181" s="204" t="s">
        <v>346</v>
      </c>
      <c r="C181" s="193">
        <v>46</v>
      </c>
      <c r="D181" s="193"/>
      <c r="E181" s="180"/>
    </row>
    <row r="182" spans="1:5" ht="26.25">
      <c r="A182" s="255"/>
      <c r="B182" s="204" t="s">
        <v>347</v>
      </c>
      <c r="C182" s="193">
        <v>29</v>
      </c>
      <c r="D182" s="193"/>
      <c r="E182" s="180"/>
    </row>
    <row r="183" spans="1:5" ht="26.25">
      <c r="A183" s="255"/>
      <c r="B183" s="204" t="s">
        <v>355</v>
      </c>
      <c r="C183" s="193">
        <v>1</v>
      </c>
      <c r="D183" s="193"/>
      <c r="E183" s="180"/>
    </row>
    <row r="184" spans="1:5" ht="26.25">
      <c r="A184" s="255"/>
      <c r="B184" s="204" t="s">
        <v>348</v>
      </c>
      <c r="C184" s="193">
        <v>8</v>
      </c>
      <c r="D184" s="193"/>
      <c r="E184" s="180"/>
    </row>
    <row r="185" spans="1:5" ht="26.25">
      <c r="A185" s="255"/>
      <c r="B185" s="204" t="s">
        <v>349</v>
      </c>
      <c r="C185" s="193">
        <v>9</v>
      </c>
      <c r="D185" s="193"/>
      <c r="E185" s="180"/>
    </row>
    <row r="186" spans="1:5" ht="26.25">
      <c r="A186" s="255"/>
      <c r="B186" s="204" t="s">
        <v>350</v>
      </c>
      <c r="C186" s="193">
        <v>54</v>
      </c>
      <c r="D186" s="193"/>
      <c r="E186" s="180"/>
    </row>
    <row r="187" spans="1:5" ht="26.25">
      <c r="A187" s="255"/>
      <c r="B187" s="204" t="s">
        <v>351</v>
      </c>
      <c r="C187" s="193">
        <v>24</v>
      </c>
      <c r="D187" s="193"/>
      <c r="E187" s="180"/>
    </row>
    <row r="188" spans="1:5" ht="26.25">
      <c r="A188" s="255"/>
      <c r="B188" s="204" t="s">
        <v>352</v>
      </c>
      <c r="C188" s="193">
        <v>87</v>
      </c>
      <c r="D188" s="193"/>
      <c r="E188" s="180"/>
    </row>
    <row r="189" spans="1:5" ht="26.25">
      <c r="A189" s="255"/>
      <c r="B189" s="204" t="s">
        <v>353</v>
      </c>
      <c r="C189" s="193">
        <v>31</v>
      </c>
      <c r="D189" s="193">
        <v>29</v>
      </c>
      <c r="E189" s="180">
        <f>D189/C189*100</f>
        <v>93.54838709677419</v>
      </c>
    </row>
    <row r="190" spans="1:5" ht="26.25">
      <c r="A190" s="255"/>
      <c r="B190" s="204" t="s">
        <v>354</v>
      </c>
      <c r="C190" s="193">
        <v>2</v>
      </c>
      <c r="D190" s="193"/>
      <c r="E190" s="180"/>
    </row>
    <row r="191" spans="1:5" ht="26.25">
      <c r="A191" s="255"/>
      <c r="B191" s="204" t="s">
        <v>356</v>
      </c>
      <c r="C191" s="193">
        <v>0</v>
      </c>
      <c r="D191" s="193"/>
      <c r="E191" s="180"/>
    </row>
    <row r="192" spans="1:5" ht="26.25">
      <c r="A192" s="255"/>
      <c r="B192" s="204" t="s">
        <v>357</v>
      </c>
      <c r="C192" s="193">
        <v>0</v>
      </c>
      <c r="D192" s="193"/>
      <c r="E192" s="180"/>
    </row>
    <row r="193" spans="1:5" ht="26.25">
      <c r="A193" s="255"/>
      <c r="B193" s="202" t="s">
        <v>358</v>
      </c>
      <c r="C193" s="193"/>
      <c r="D193" s="193"/>
      <c r="E193" s="180"/>
    </row>
    <row r="194" spans="1:5" ht="26.25">
      <c r="A194" s="255"/>
      <c r="B194" s="202" t="s">
        <v>531</v>
      </c>
      <c r="C194" s="193">
        <v>754</v>
      </c>
      <c r="D194" s="193">
        <v>278</v>
      </c>
      <c r="E194" s="180">
        <f>D194/C194*100</f>
        <v>36.87002652519894</v>
      </c>
    </row>
    <row r="195" spans="1:5" ht="26.25">
      <c r="A195" s="255"/>
      <c r="B195" s="202" t="s">
        <v>359</v>
      </c>
      <c r="C195" s="193">
        <v>1</v>
      </c>
      <c r="D195" s="193"/>
      <c r="E195" s="180"/>
    </row>
    <row r="196" spans="1:5" ht="26.25">
      <c r="A196" s="255"/>
      <c r="B196" s="202" t="s">
        <v>360</v>
      </c>
      <c r="C196" s="193">
        <v>12</v>
      </c>
      <c r="D196" s="193"/>
      <c r="E196" s="180"/>
    </row>
    <row r="197" spans="1:5" ht="26.25">
      <c r="A197" s="255"/>
      <c r="B197" s="202" t="s">
        <v>361</v>
      </c>
      <c r="C197" s="193">
        <v>3</v>
      </c>
      <c r="D197" s="193"/>
      <c r="E197" s="180"/>
    </row>
    <row r="198" spans="1:5" ht="26.25">
      <c r="A198" s="255"/>
      <c r="B198" s="202" t="s">
        <v>362</v>
      </c>
      <c r="C198" s="193">
        <v>3</v>
      </c>
      <c r="D198" s="193"/>
      <c r="E198" s="180"/>
    </row>
    <row r="199" spans="1:5" ht="26.25">
      <c r="A199" s="255"/>
      <c r="B199" s="202" t="s">
        <v>363</v>
      </c>
      <c r="C199" s="193">
        <v>2</v>
      </c>
      <c r="D199" s="193"/>
      <c r="E199" s="180"/>
    </row>
    <row r="200" spans="1:5" ht="26.25">
      <c r="A200" s="255"/>
      <c r="B200" s="202" t="s">
        <v>364</v>
      </c>
      <c r="C200" s="193">
        <v>8</v>
      </c>
      <c r="D200" s="193"/>
      <c r="E200" s="180"/>
    </row>
    <row r="201" spans="1:5" ht="26.25">
      <c r="A201" s="255"/>
      <c r="B201" s="202" t="s">
        <v>365</v>
      </c>
      <c r="C201" s="193">
        <v>0</v>
      </c>
      <c r="D201" s="193"/>
      <c r="E201" s="180"/>
    </row>
    <row r="202" spans="1:5" ht="26.25">
      <c r="A202" s="255"/>
      <c r="B202" s="202" t="s">
        <v>366</v>
      </c>
      <c r="C202" s="193">
        <v>177</v>
      </c>
      <c r="D202" s="193"/>
      <c r="E202" s="180"/>
    </row>
    <row r="203" spans="1:5" ht="26.25">
      <c r="A203" s="255"/>
      <c r="B203" s="202" t="s">
        <v>367</v>
      </c>
      <c r="C203" s="193">
        <v>11</v>
      </c>
      <c r="D203" s="193"/>
      <c r="E203" s="180"/>
    </row>
    <row r="204" spans="1:5" ht="26.25">
      <c r="A204" s="255"/>
      <c r="B204" s="202" t="s">
        <v>368</v>
      </c>
      <c r="C204" s="193">
        <v>5</v>
      </c>
      <c r="D204" s="193"/>
      <c r="E204" s="180"/>
    </row>
    <row r="205" spans="1:5" ht="26.25">
      <c r="A205" s="255"/>
      <c r="B205" s="202" t="s">
        <v>369</v>
      </c>
      <c r="C205" s="193">
        <v>6</v>
      </c>
      <c r="D205" s="193"/>
      <c r="E205" s="180"/>
    </row>
    <row r="206" spans="1:5" ht="26.25">
      <c r="A206" s="255"/>
      <c r="B206" s="202" t="s">
        <v>370</v>
      </c>
      <c r="C206" s="193">
        <v>0</v>
      </c>
      <c r="D206" s="193"/>
      <c r="E206" s="180"/>
    </row>
    <row r="207" spans="1:5" ht="26.25">
      <c r="A207" s="255"/>
      <c r="B207" s="202" t="s">
        <v>371</v>
      </c>
      <c r="C207" s="193">
        <v>9</v>
      </c>
      <c r="D207" s="193"/>
      <c r="E207" s="180"/>
    </row>
    <row r="208" spans="1:5" ht="26.25">
      <c r="A208" s="255"/>
      <c r="B208" s="202" t="s">
        <v>372</v>
      </c>
      <c r="C208" s="193">
        <v>3</v>
      </c>
      <c r="D208" s="193"/>
      <c r="E208" s="180"/>
    </row>
    <row r="209" spans="1:5" ht="26.25">
      <c r="A209" s="255"/>
      <c r="B209" s="202" t="s">
        <v>373</v>
      </c>
      <c r="C209" s="193">
        <v>3</v>
      </c>
      <c r="D209" s="193"/>
      <c r="E209" s="180"/>
    </row>
    <row r="210" spans="1:5" ht="26.25">
      <c r="A210" s="255"/>
      <c r="B210" s="202" t="s">
        <v>374</v>
      </c>
      <c r="C210" s="193">
        <v>0</v>
      </c>
      <c r="D210" s="193"/>
      <c r="E210" s="180"/>
    </row>
    <row r="211" spans="1:5" ht="26.25">
      <c r="A211" s="255"/>
      <c r="B211" s="202" t="s">
        <v>375</v>
      </c>
      <c r="C211" s="193">
        <v>6</v>
      </c>
      <c r="D211" s="193"/>
      <c r="E211" s="180"/>
    </row>
    <row r="212" spans="1:5" ht="26.25">
      <c r="A212" s="255"/>
      <c r="B212" s="202" t="s">
        <v>376</v>
      </c>
      <c r="C212" s="193">
        <v>17</v>
      </c>
      <c r="D212" s="193"/>
      <c r="E212" s="180"/>
    </row>
    <row r="213" spans="1:5" ht="26.25">
      <c r="A213" s="255"/>
      <c r="B213" s="202" t="s">
        <v>377</v>
      </c>
      <c r="C213" s="193">
        <v>5</v>
      </c>
      <c r="D213" s="193"/>
      <c r="E213" s="180"/>
    </row>
    <row r="214" spans="1:5" ht="26.25">
      <c r="A214" s="255"/>
      <c r="B214" s="202" t="s">
        <v>378</v>
      </c>
      <c r="C214" s="193">
        <v>3</v>
      </c>
      <c r="D214" s="193"/>
      <c r="E214" s="180"/>
    </row>
    <row r="215" spans="1:5" ht="26.25">
      <c r="A215" s="255"/>
      <c r="B215" s="202" t="s">
        <v>379</v>
      </c>
      <c r="C215" s="193">
        <v>1</v>
      </c>
      <c r="D215" s="193"/>
      <c r="E215" s="180"/>
    </row>
    <row r="216" spans="1:5" ht="26.25">
      <c r="A216" s="255"/>
      <c r="B216" s="202" t="s">
        <v>380</v>
      </c>
      <c r="C216" s="193"/>
      <c r="D216" s="193"/>
      <c r="E216" s="180"/>
    </row>
    <row r="217" spans="1:5" ht="26.25">
      <c r="A217" s="255"/>
      <c r="B217" s="202" t="s">
        <v>381</v>
      </c>
      <c r="C217" s="193">
        <v>0</v>
      </c>
      <c r="D217" s="193"/>
      <c r="E217" s="180"/>
    </row>
    <row r="218" spans="1:5" ht="26.25">
      <c r="A218" s="255"/>
      <c r="B218" s="202" t="s">
        <v>382</v>
      </c>
      <c r="C218" s="193">
        <v>0</v>
      </c>
      <c r="D218" s="193"/>
      <c r="E218" s="180"/>
    </row>
    <row r="219" spans="1:5" ht="26.25">
      <c r="A219" s="255"/>
      <c r="B219" s="202" t="s">
        <v>383</v>
      </c>
      <c r="C219" s="193">
        <v>12</v>
      </c>
      <c r="D219" s="193"/>
      <c r="E219" s="180"/>
    </row>
    <row r="220" spans="1:5" ht="26.25">
      <c r="A220" s="255"/>
      <c r="B220" s="202" t="s">
        <v>384</v>
      </c>
      <c r="C220" s="193">
        <v>3</v>
      </c>
      <c r="D220" s="193"/>
      <c r="E220" s="180"/>
    </row>
    <row r="221" spans="1:5" ht="26.25">
      <c r="A221" s="255"/>
      <c r="B221" s="202" t="s">
        <v>385</v>
      </c>
      <c r="C221" s="193">
        <v>2</v>
      </c>
      <c r="D221" s="193"/>
      <c r="E221" s="180"/>
    </row>
    <row r="222" spans="1:5" ht="26.25">
      <c r="A222" s="255"/>
      <c r="B222" s="202" t="s">
        <v>386</v>
      </c>
      <c r="C222" s="193">
        <v>3</v>
      </c>
      <c r="D222" s="193"/>
      <c r="E222" s="180"/>
    </row>
    <row r="223" spans="1:5" ht="26.25">
      <c r="A223" s="255"/>
      <c r="B223" s="202" t="s">
        <v>387</v>
      </c>
      <c r="C223" s="193">
        <v>0</v>
      </c>
      <c r="D223" s="193"/>
      <c r="E223" s="180"/>
    </row>
    <row r="224" spans="1:5" ht="26.25">
      <c r="A224" s="255"/>
      <c r="B224" s="202" t="s">
        <v>388</v>
      </c>
      <c r="C224" s="193">
        <v>1</v>
      </c>
      <c r="D224" s="193"/>
      <c r="E224" s="180"/>
    </row>
    <row r="225" spans="1:5" ht="26.25">
      <c r="A225" s="255"/>
      <c r="B225" s="202" t="s">
        <v>389</v>
      </c>
      <c r="C225" s="193">
        <v>3</v>
      </c>
      <c r="D225" s="193"/>
      <c r="E225" s="180"/>
    </row>
    <row r="226" spans="1:5" ht="26.25">
      <c r="A226" s="255"/>
      <c r="B226" s="202" t="s">
        <v>390</v>
      </c>
      <c r="C226" s="193">
        <v>18</v>
      </c>
      <c r="D226" s="193"/>
      <c r="E226" s="180"/>
    </row>
    <row r="227" spans="1:5" ht="26.25">
      <c r="A227" s="255"/>
      <c r="B227" s="202" t="s">
        <v>391</v>
      </c>
      <c r="C227" s="193">
        <v>22</v>
      </c>
      <c r="D227" s="193"/>
      <c r="E227" s="180"/>
    </row>
    <row r="228" spans="1:5" ht="26.25">
      <c r="A228" s="255"/>
      <c r="B228" s="202" t="s">
        <v>392</v>
      </c>
      <c r="C228" s="193">
        <v>1</v>
      </c>
      <c r="D228" s="193"/>
      <c r="E228" s="180"/>
    </row>
    <row r="229" spans="1:5" ht="26.25">
      <c r="A229" s="255"/>
      <c r="B229" s="202" t="s">
        <v>393</v>
      </c>
      <c r="C229" s="193">
        <v>36</v>
      </c>
      <c r="D229" s="193"/>
      <c r="E229" s="180"/>
    </row>
    <row r="230" spans="1:5" ht="26.25">
      <c r="A230" s="255"/>
      <c r="B230" s="202" t="s">
        <v>394</v>
      </c>
      <c r="C230" s="193">
        <v>57</v>
      </c>
      <c r="D230" s="193"/>
      <c r="E230" s="180"/>
    </row>
    <row r="231" spans="1:5" ht="26.25">
      <c r="A231" s="255"/>
      <c r="B231" s="202" t="s">
        <v>395</v>
      </c>
      <c r="C231" s="193">
        <v>1</v>
      </c>
      <c r="D231" s="193"/>
      <c r="E231" s="180"/>
    </row>
    <row r="232" spans="1:5" ht="26.25">
      <c r="A232" s="255"/>
      <c r="B232" s="202" t="s">
        <v>396</v>
      </c>
      <c r="C232" s="193">
        <v>1</v>
      </c>
      <c r="D232" s="193"/>
      <c r="E232" s="180"/>
    </row>
    <row r="233" spans="1:5" ht="26.25">
      <c r="A233" s="255"/>
      <c r="B233" s="202" t="s">
        <v>397</v>
      </c>
      <c r="C233" s="193">
        <v>3</v>
      </c>
      <c r="D233" s="193"/>
      <c r="E233" s="180"/>
    </row>
    <row r="234" spans="1:5" ht="26.25">
      <c r="A234" s="255"/>
      <c r="B234" s="202" t="s">
        <v>398</v>
      </c>
      <c r="C234" s="193">
        <v>2</v>
      </c>
      <c r="D234" s="193"/>
      <c r="E234" s="180"/>
    </row>
    <row r="235" spans="1:5" ht="26.25">
      <c r="A235" s="255"/>
      <c r="B235" s="202" t="s">
        <v>399</v>
      </c>
      <c r="C235" s="193">
        <v>0</v>
      </c>
      <c r="D235" s="193"/>
      <c r="E235" s="180"/>
    </row>
    <row r="236" spans="1:5" ht="26.25">
      <c r="A236" s="255"/>
      <c r="B236" s="202" t="s">
        <v>400</v>
      </c>
      <c r="C236" s="193">
        <v>29</v>
      </c>
      <c r="D236" s="193"/>
      <c r="E236" s="180"/>
    </row>
    <row r="237" spans="1:5" ht="26.25">
      <c r="A237" s="255"/>
      <c r="B237" s="202" t="s">
        <v>401</v>
      </c>
      <c r="C237" s="193">
        <v>1</v>
      </c>
      <c r="D237" s="193"/>
      <c r="E237" s="180"/>
    </row>
    <row r="238" spans="1:5" ht="26.25">
      <c r="A238" s="255"/>
      <c r="B238" s="202" t="s">
        <v>402</v>
      </c>
      <c r="C238" s="193">
        <v>11</v>
      </c>
      <c r="D238" s="193"/>
      <c r="E238" s="180"/>
    </row>
    <row r="239" spans="1:5" ht="26.25">
      <c r="A239" s="255"/>
      <c r="B239" s="202" t="s">
        <v>403</v>
      </c>
      <c r="C239" s="193">
        <v>20</v>
      </c>
      <c r="D239" s="193"/>
      <c r="E239" s="180"/>
    </row>
    <row r="240" spans="1:5" ht="26.25">
      <c r="A240" s="255"/>
      <c r="B240" s="202" t="s">
        <v>404</v>
      </c>
      <c r="C240" s="193">
        <v>1</v>
      </c>
      <c r="D240" s="193"/>
      <c r="E240" s="180"/>
    </row>
    <row r="241" spans="1:5" ht="26.25">
      <c r="A241" s="255"/>
      <c r="B241" s="202" t="s">
        <v>405</v>
      </c>
      <c r="C241" s="193">
        <v>17</v>
      </c>
      <c r="D241" s="193"/>
      <c r="E241" s="180"/>
    </row>
    <row r="242" spans="1:5" ht="26.25">
      <c r="A242" s="255"/>
      <c r="B242" s="202" t="s">
        <v>406</v>
      </c>
      <c r="C242" s="193">
        <v>0</v>
      </c>
      <c r="D242" s="193"/>
      <c r="E242" s="180"/>
    </row>
    <row r="243" spans="1:5" ht="26.25">
      <c r="A243" s="255"/>
      <c r="B243" s="202" t="s">
        <v>407</v>
      </c>
      <c r="C243" s="193">
        <v>9</v>
      </c>
      <c r="D243" s="193"/>
      <c r="E243" s="180"/>
    </row>
    <row r="244" spans="1:5" ht="26.25">
      <c r="A244" s="255"/>
      <c r="B244" s="202" t="s">
        <v>408</v>
      </c>
      <c r="C244" s="193">
        <v>1</v>
      </c>
      <c r="D244" s="193"/>
      <c r="E244" s="180"/>
    </row>
    <row r="245" spans="1:5" ht="26.25">
      <c r="A245" s="255"/>
      <c r="B245" s="202" t="s">
        <v>409</v>
      </c>
      <c r="C245" s="193">
        <v>5</v>
      </c>
      <c r="D245" s="193"/>
      <c r="E245" s="180"/>
    </row>
    <row r="246" spans="1:5" ht="26.25">
      <c r="A246" s="255"/>
      <c r="B246" s="202" t="s">
        <v>410</v>
      </c>
      <c r="C246" s="193">
        <v>5</v>
      </c>
      <c r="D246" s="193"/>
      <c r="E246" s="180"/>
    </row>
    <row r="247" spans="1:5" ht="26.25">
      <c r="A247" s="255"/>
      <c r="B247" s="202" t="s">
        <v>411</v>
      </c>
      <c r="C247" s="193">
        <v>2</v>
      </c>
      <c r="D247" s="193"/>
      <c r="E247" s="180"/>
    </row>
    <row r="248" spans="1:5" ht="26.25">
      <c r="A248" s="255"/>
      <c r="B248" s="202" t="s">
        <v>412</v>
      </c>
      <c r="C248" s="193">
        <v>39</v>
      </c>
      <c r="D248" s="193"/>
      <c r="E248" s="180"/>
    </row>
    <row r="249" spans="1:5" ht="26.25">
      <c r="A249" s="255"/>
      <c r="B249" s="202" t="s">
        <v>413</v>
      </c>
      <c r="C249" s="193">
        <v>6</v>
      </c>
      <c r="D249" s="193"/>
      <c r="E249" s="180"/>
    </row>
    <row r="250" spans="1:5" ht="26.25">
      <c r="A250" s="255"/>
      <c r="B250" s="202" t="s">
        <v>414</v>
      </c>
      <c r="C250" s="193">
        <v>0</v>
      </c>
      <c r="D250" s="193"/>
      <c r="E250" s="180"/>
    </row>
    <row r="251" spans="1:5" ht="26.25">
      <c r="A251" s="255"/>
      <c r="B251" s="202" t="s">
        <v>415</v>
      </c>
      <c r="C251" s="193">
        <v>0</v>
      </c>
      <c r="D251" s="193"/>
      <c r="E251" s="180"/>
    </row>
    <row r="252" spans="1:5" ht="26.25">
      <c r="A252" s="255"/>
      <c r="B252" s="202" t="s">
        <v>416</v>
      </c>
      <c r="C252" s="193">
        <v>10</v>
      </c>
      <c r="D252" s="193"/>
      <c r="E252" s="180"/>
    </row>
    <row r="253" spans="1:5" ht="26.25">
      <c r="A253" s="255"/>
      <c r="B253" s="202" t="s">
        <v>417</v>
      </c>
      <c r="C253" s="193">
        <v>2</v>
      </c>
      <c r="D253" s="193"/>
      <c r="E253" s="180"/>
    </row>
    <row r="254" spans="1:5" ht="26.25">
      <c r="A254" s="255"/>
      <c r="B254" s="202" t="s">
        <v>418</v>
      </c>
      <c r="C254" s="193">
        <v>7</v>
      </c>
      <c r="D254" s="193"/>
      <c r="E254" s="180"/>
    </row>
    <row r="255" spans="1:5" ht="26.25">
      <c r="A255" s="255"/>
      <c r="B255" s="202" t="s">
        <v>419</v>
      </c>
      <c r="C255" s="193">
        <v>58</v>
      </c>
      <c r="D255" s="193"/>
      <c r="E255" s="180"/>
    </row>
    <row r="256" spans="1:5" ht="26.25">
      <c r="A256" s="255"/>
      <c r="B256" s="202" t="s">
        <v>420</v>
      </c>
      <c r="C256" s="193">
        <v>0</v>
      </c>
      <c r="D256" s="193"/>
      <c r="E256" s="180"/>
    </row>
    <row r="257" spans="1:5" ht="26.25">
      <c r="A257" s="255"/>
      <c r="B257" s="202" t="s">
        <v>284</v>
      </c>
      <c r="C257" s="193">
        <v>1</v>
      </c>
      <c r="D257" s="193"/>
      <c r="E257" s="180"/>
    </row>
    <row r="258" spans="1:5" ht="26.25">
      <c r="A258" s="255"/>
      <c r="B258" s="202" t="s">
        <v>421</v>
      </c>
      <c r="C258" s="193">
        <v>64</v>
      </c>
      <c r="D258" s="193"/>
      <c r="E258" s="180"/>
    </row>
    <row r="259" spans="1:5" ht="26.25">
      <c r="A259" s="255"/>
      <c r="B259" s="202" t="s">
        <v>422</v>
      </c>
      <c r="C259" s="193">
        <v>0</v>
      </c>
      <c r="D259" s="193"/>
      <c r="E259" s="180"/>
    </row>
    <row r="260" spans="1:5" ht="26.25">
      <c r="A260" s="255"/>
      <c r="B260" s="202" t="s">
        <v>423</v>
      </c>
      <c r="C260" s="193">
        <v>544</v>
      </c>
      <c r="D260" s="193">
        <v>493</v>
      </c>
      <c r="E260" s="180">
        <f>D260/C260*100</f>
        <v>90.625</v>
      </c>
    </row>
    <row r="261" spans="1:5" ht="26.25">
      <c r="A261" s="255"/>
      <c r="B261" s="202" t="s">
        <v>424</v>
      </c>
      <c r="C261" s="193">
        <v>5</v>
      </c>
      <c r="D261" s="193"/>
      <c r="E261" s="180"/>
    </row>
    <row r="262" spans="1:5" ht="26.25">
      <c r="A262" s="255"/>
      <c r="B262" s="202" t="s">
        <v>425</v>
      </c>
      <c r="C262" s="193">
        <v>13</v>
      </c>
      <c r="D262" s="193"/>
      <c r="E262" s="180"/>
    </row>
    <row r="263" spans="1:5" ht="26.25">
      <c r="A263" s="255"/>
      <c r="B263" s="202" t="s">
        <v>426</v>
      </c>
      <c r="C263" s="193">
        <v>1</v>
      </c>
      <c r="D263" s="193"/>
      <c r="E263" s="180"/>
    </row>
    <row r="264" spans="1:5" ht="26.25">
      <c r="A264" s="255"/>
      <c r="B264" s="202" t="s">
        <v>427</v>
      </c>
      <c r="C264" s="193">
        <v>0</v>
      </c>
      <c r="D264" s="193"/>
      <c r="E264" s="180"/>
    </row>
    <row r="265" spans="1:5" ht="26.25">
      <c r="A265" s="255"/>
      <c r="B265" s="202" t="s">
        <v>428</v>
      </c>
      <c r="C265" s="193">
        <v>0</v>
      </c>
      <c r="D265" s="193"/>
      <c r="E265" s="180"/>
    </row>
    <row r="266" spans="1:5" ht="26.25">
      <c r="A266" s="255"/>
      <c r="B266" s="202" t="s">
        <v>429</v>
      </c>
      <c r="C266" s="193">
        <v>1</v>
      </c>
      <c r="D266" s="193"/>
      <c r="E266" s="180"/>
    </row>
    <row r="267" spans="1:5" ht="26.25">
      <c r="A267" s="255"/>
      <c r="B267" s="202" t="s">
        <v>430</v>
      </c>
      <c r="C267" s="193">
        <v>38</v>
      </c>
      <c r="D267" s="193"/>
      <c r="E267" s="180"/>
    </row>
    <row r="268" spans="1:5" ht="26.25">
      <c r="A268" s="255"/>
      <c r="B268" s="202" t="s">
        <v>431</v>
      </c>
      <c r="C268" s="193">
        <v>2</v>
      </c>
      <c r="D268" s="193"/>
      <c r="E268" s="180"/>
    </row>
    <row r="269" spans="1:5" ht="26.25">
      <c r="A269" s="255"/>
      <c r="B269" s="202" t="s">
        <v>432</v>
      </c>
      <c r="C269" s="193">
        <v>0</v>
      </c>
      <c r="D269" s="193"/>
      <c r="E269" s="180"/>
    </row>
    <row r="270" spans="1:5" ht="26.25">
      <c r="A270" s="255"/>
      <c r="B270" s="202" t="s">
        <v>433</v>
      </c>
      <c r="C270" s="193">
        <v>0</v>
      </c>
      <c r="D270" s="193"/>
      <c r="E270" s="180"/>
    </row>
    <row r="271" spans="1:5" ht="26.25">
      <c r="A271" s="255"/>
      <c r="B271" s="202" t="s">
        <v>434</v>
      </c>
      <c r="C271" s="193">
        <v>5</v>
      </c>
      <c r="D271" s="193"/>
      <c r="E271" s="180"/>
    </row>
    <row r="272" spans="1:5" ht="26.25">
      <c r="A272" s="255"/>
      <c r="B272" s="202" t="s">
        <v>435</v>
      </c>
      <c r="C272" s="193">
        <v>21</v>
      </c>
      <c r="D272" s="193"/>
      <c r="E272" s="180"/>
    </row>
    <row r="273" spans="1:5" ht="26.25">
      <c r="A273" s="255"/>
      <c r="B273" s="202" t="s">
        <v>436</v>
      </c>
      <c r="C273" s="193">
        <v>0</v>
      </c>
      <c r="D273" s="193"/>
      <c r="E273" s="180"/>
    </row>
    <row r="274" spans="1:5" ht="26.25">
      <c r="A274" s="255"/>
      <c r="B274" s="202" t="s">
        <v>437</v>
      </c>
      <c r="C274" s="193">
        <v>1</v>
      </c>
      <c r="D274" s="193"/>
      <c r="E274" s="180"/>
    </row>
    <row r="275" spans="1:5" ht="26.25">
      <c r="A275" s="255"/>
      <c r="B275" s="202" t="s">
        <v>438</v>
      </c>
      <c r="C275" s="193">
        <v>1</v>
      </c>
      <c r="D275" s="193"/>
      <c r="E275" s="180"/>
    </row>
    <row r="276" spans="1:5" ht="26.25">
      <c r="A276" s="255"/>
      <c r="B276" s="202" t="s">
        <v>439</v>
      </c>
      <c r="C276" s="193">
        <v>30</v>
      </c>
      <c r="D276" s="193"/>
      <c r="E276" s="180"/>
    </row>
    <row r="277" spans="1:5" ht="26.25">
      <c r="A277" s="255"/>
      <c r="B277" s="202" t="s">
        <v>440</v>
      </c>
      <c r="C277" s="193">
        <v>9</v>
      </c>
      <c r="D277" s="193"/>
      <c r="E277" s="180"/>
    </row>
    <row r="278" spans="1:5" ht="26.25">
      <c r="A278" s="255"/>
      <c r="B278" s="202" t="s">
        <v>441</v>
      </c>
      <c r="C278" s="193">
        <v>1</v>
      </c>
      <c r="D278" s="193"/>
      <c r="E278" s="180"/>
    </row>
    <row r="279" spans="1:5" ht="26.25">
      <c r="A279" s="255"/>
      <c r="B279" s="202" t="s">
        <v>442</v>
      </c>
      <c r="C279" s="193">
        <v>1</v>
      </c>
      <c r="D279" s="193"/>
      <c r="E279" s="180"/>
    </row>
    <row r="280" spans="1:5" ht="26.25">
      <c r="A280" s="255"/>
      <c r="B280" s="202" t="s">
        <v>443</v>
      </c>
      <c r="C280" s="193">
        <v>0</v>
      </c>
      <c r="D280" s="193"/>
      <c r="E280" s="180"/>
    </row>
    <row r="281" spans="1:5" ht="26.25">
      <c r="A281" s="255"/>
      <c r="B281" s="202" t="s">
        <v>444</v>
      </c>
      <c r="C281" s="193">
        <v>6</v>
      </c>
      <c r="D281" s="193"/>
      <c r="E281" s="180"/>
    </row>
    <row r="282" spans="1:5" ht="26.25">
      <c r="A282" s="255"/>
      <c r="B282" s="202" t="s">
        <v>445</v>
      </c>
      <c r="C282" s="193">
        <v>29</v>
      </c>
      <c r="D282" s="193"/>
      <c r="E282" s="180"/>
    </row>
    <row r="283" spans="1:5" ht="26.25">
      <c r="A283" s="255"/>
      <c r="B283" s="202" t="s">
        <v>184</v>
      </c>
      <c r="C283" s="193">
        <v>133</v>
      </c>
      <c r="D283" s="193">
        <v>87</v>
      </c>
      <c r="E283" s="180">
        <f>D283/C283*100</f>
        <v>65.41353383458647</v>
      </c>
    </row>
    <row r="284" spans="1:5" ht="26.25">
      <c r="A284" s="255"/>
      <c r="B284" s="202" t="s">
        <v>186</v>
      </c>
      <c r="C284" s="193">
        <v>53</v>
      </c>
      <c r="D284" s="193">
        <v>0</v>
      </c>
      <c r="E284" s="180">
        <f>D284/C284*100</f>
        <v>0</v>
      </c>
    </row>
    <row r="285" spans="1:5" ht="26.25">
      <c r="A285" s="255"/>
      <c r="B285" s="202" t="s">
        <v>446</v>
      </c>
      <c r="C285" s="193">
        <v>75</v>
      </c>
      <c r="D285" s="193"/>
      <c r="E285" s="180"/>
    </row>
    <row r="286" spans="1:5" ht="26.25">
      <c r="A286" s="255"/>
      <c r="B286" s="202" t="s">
        <v>447</v>
      </c>
      <c r="C286" s="193">
        <v>0</v>
      </c>
      <c r="D286" s="193"/>
      <c r="E286" s="180"/>
    </row>
    <row r="287" spans="1:5" ht="26.25">
      <c r="A287" s="255"/>
      <c r="B287" s="202" t="s">
        <v>448</v>
      </c>
      <c r="C287" s="193">
        <v>4</v>
      </c>
      <c r="D287" s="193"/>
      <c r="E287" s="180"/>
    </row>
    <row r="288" spans="1:5" ht="26.25">
      <c r="A288" s="255"/>
      <c r="B288" s="202" t="s">
        <v>449</v>
      </c>
      <c r="C288" s="193">
        <v>6</v>
      </c>
      <c r="D288" s="193"/>
      <c r="E288" s="180"/>
    </row>
    <row r="289" spans="1:5" ht="26.25">
      <c r="A289" s="255"/>
      <c r="B289" s="202" t="s">
        <v>450</v>
      </c>
      <c r="C289" s="193">
        <v>6</v>
      </c>
      <c r="D289" s="193"/>
      <c r="E289" s="180"/>
    </row>
    <row r="290" spans="1:5" ht="26.25">
      <c r="A290" s="255"/>
      <c r="B290" s="202" t="s">
        <v>451</v>
      </c>
      <c r="C290" s="193">
        <v>24</v>
      </c>
      <c r="D290" s="193"/>
      <c r="E290" s="180"/>
    </row>
    <row r="291" spans="1:5" ht="26.25">
      <c r="A291" s="255"/>
      <c r="B291" s="202" t="s">
        <v>452</v>
      </c>
      <c r="C291" s="193">
        <v>0</v>
      </c>
      <c r="D291" s="193"/>
      <c r="E291" s="180"/>
    </row>
    <row r="292" spans="1:5" ht="26.25">
      <c r="A292" s="255"/>
      <c r="B292" s="202" t="s">
        <v>453</v>
      </c>
      <c r="C292" s="193">
        <v>0</v>
      </c>
      <c r="D292" s="193"/>
      <c r="E292" s="180"/>
    </row>
    <row r="293" spans="1:5" ht="26.25">
      <c r="A293" s="255"/>
      <c r="B293" s="202" t="s">
        <v>454</v>
      </c>
      <c r="C293" s="193">
        <v>1</v>
      </c>
      <c r="D293" s="193"/>
      <c r="E293" s="180"/>
    </row>
    <row r="294" spans="1:5" ht="26.25">
      <c r="A294" s="255"/>
      <c r="B294" s="202" t="s">
        <v>455</v>
      </c>
      <c r="C294" s="193">
        <v>1</v>
      </c>
      <c r="D294" s="193"/>
      <c r="E294" s="180"/>
    </row>
    <row r="295" spans="1:5" ht="25.5">
      <c r="A295" s="255"/>
      <c r="B295" s="206" t="s">
        <v>456</v>
      </c>
      <c r="C295" s="193"/>
      <c r="D295" s="193"/>
      <c r="E295" s="180"/>
    </row>
    <row r="296" spans="1:5" ht="26.25">
      <c r="A296" s="255"/>
      <c r="B296" s="202" t="s">
        <v>532</v>
      </c>
      <c r="C296" s="208">
        <v>289</v>
      </c>
      <c r="D296" s="193">
        <v>248</v>
      </c>
      <c r="E296" s="180">
        <f>D296/C296*100</f>
        <v>85.81314878892734</v>
      </c>
    </row>
    <row r="297" spans="1:5" ht="26.25">
      <c r="A297" s="255"/>
      <c r="B297" s="207" t="s">
        <v>457</v>
      </c>
      <c r="C297" s="208">
        <v>1</v>
      </c>
      <c r="D297" s="193"/>
      <c r="E297" s="180"/>
    </row>
    <row r="298" spans="1:5" ht="26.25">
      <c r="A298" s="255"/>
      <c r="B298" s="207" t="s">
        <v>458</v>
      </c>
      <c r="C298" s="208">
        <v>0</v>
      </c>
      <c r="D298" s="193"/>
      <c r="E298" s="180"/>
    </row>
    <row r="299" spans="1:5" ht="26.25">
      <c r="A299" s="255"/>
      <c r="B299" s="207" t="s">
        <v>459</v>
      </c>
      <c r="C299" s="208">
        <v>12</v>
      </c>
      <c r="D299" s="193"/>
      <c r="E299" s="180"/>
    </row>
    <row r="300" spans="1:5" ht="26.25">
      <c r="A300" s="255"/>
      <c r="B300" s="207" t="s">
        <v>460</v>
      </c>
      <c r="C300" s="208">
        <v>0</v>
      </c>
      <c r="D300" s="193"/>
      <c r="E300" s="180"/>
    </row>
    <row r="301" spans="1:5" ht="26.25">
      <c r="A301" s="255"/>
      <c r="B301" s="207" t="s">
        <v>461</v>
      </c>
      <c r="C301" s="208">
        <v>0</v>
      </c>
      <c r="D301" s="193"/>
      <c r="E301" s="180"/>
    </row>
    <row r="302" spans="1:5" ht="26.25">
      <c r="A302" s="255"/>
      <c r="B302" s="207" t="s">
        <v>462</v>
      </c>
      <c r="C302" s="208">
        <v>5</v>
      </c>
      <c r="D302" s="193"/>
      <c r="E302" s="180"/>
    </row>
    <row r="303" spans="1:5" ht="26.25">
      <c r="A303" s="255"/>
      <c r="B303" s="207" t="s">
        <v>260</v>
      </c>
      <c r="C303" s="208">
        <v>0</v>
      </c>
      <c r="D303" s="193"/>
      <c r="E303" s="180"/>
    </row>
    <row r="304" spans="1:5" ht="26.25">
      <c r="A304" s="255"/>
      <c r="B304" s="207" t="s">
        <v>463</v>
      </c>
      <c r="C304" s="208">
        <v>1</v>
      </c>
      <c r="D304" s="193"/>
      <c r="E304" s="180"/>
    </row>
    <row r="305" spans="1:5" ht="26.25">
      <c r="A305" s="255"/>
      <c r="B305" s="207" t="s">
        <v>464</v>
      </c>
      <c r="C305" s="208">
        <v>2</v>
      </c>
      <c r="D305" s="193"/>
      <c r="E305" s="180"/>
    </row>
    <row r="306" spans="1:5" ht="26.25">
      <c r="A306" s="255"/>
      <c r="B306" s="207" t="s">
        <v>465</v>
      </c>
      <c r="C306" s="208">
        <v>9</v>
      </c>
      <c r="D306" s="193"/>
      <c r="E306" s="180"/>
    </row>
    <row r="307" spans="1:5" ht="26.25">
      <c r="A307" s="255"/>
      <c r="B307" s="207" t="s">
        <v>466</v>
      </c>
      <c r="C307" s="208">
        <v>0</v>
      </c>
      <c r="D307" s="193"/>
      <c r="E307" s="180"/>
    </row>
    <row r="308" spans="1:5" ht="26.25">
      <c r="A308" s="255"/>
      <c r="B308" s="207" t="s">
        <v>467</v>
      </c>
      <c r="C308" s="208">
        <v>6</v>
      </c>
      <c r="D308" s="193"/>
      <c r="E308" s="180"/>
    </row>
    <row r="309" spans="1:5" ht="26.25">
      <c r="A309" s="255"/>
      <c r="B309" s="207" t="s">
        <v>468</v>
      </c>
      <c r="C309" s="208">
        <v>4</v>
      </c>
      <c r="D309" s="193"/>
      <c r="E309" s="180"/>
    </row>
    <row r="310" spans="1:5" ht="26.25">
      <c r="A310" s="255"/>
      <c r="B310" s="207" t="s">
        <v>469</v>
      </c>
      <c r="C310" s="208">
        <v>5</v>
      </c>
      <c r="D310" s="193"/>
      <c r="E310" s="180"/>
    </row>
    <row r="311" spans="1:5" ht="26.25">
      <c r="A311" s="255"/>
      <c r="B311" s="207" t="s">
        <v>470</v>
      </c>
      <c r="C311" s="208">
        <v>18</v>
      </c>
      <c r="D311" s="193"/>
      <c r="E311" s="180"/>
    </row>
    <row r="312" spans="1:5" ht="26.25">
      <c r="A312" s="255"/>
      <c r="B312" s="207" t="s">
        <v>471</v>
      </c>
      <c r="C312" s="208">
        <v>30</v>
      </c>
      <c r="D312" s="193"/>
      <c r="E312" s="180"/>
    </row>
    <row r="313" spans="1:5" ht="26.25">
      <c r="A313" s="255"/>
      <c r="B313" s="207" t="s">
        <v>177</v>
      </c>
      <c r="C313" s="208">
        <v>473</v>
      </c>
      <c r="D313" s="193">
        <v>259</v>
      </c>
      <c r="E313" s="180">
        <f>D313/C313*100</f>
        <v>54.756871035940804</v>
      </c>
    </row>
    <row r="314" spans="1:5" ht="26.25">
      <c r="A314" s="255"/>
      <c r="B314" s="207" t="s">
        <v>472</v>
      </c>
      <c r="C314" s="208">
        <v>0</v>
      </c>
      <c r="D314" s="193"/>
      <c r="E314" s="180"/>
    </row>
    <row r="315" spans="1:5" ht="26.25">
      <c r="A315" s="255"/>
      <c r="B315" s="207" t="s">
        <v>473</v>
      </c>
      <c r="C315" s="208">
        <v>0</v>
      </c>
      <c r="D315" s="193"/>
      <c r="E315" s="180"/>
    </row>
    <row r="316" spans="1:5" ht="26.25">
      <c r="A316" s="255"/>
      <c r="B316" s="207" t="s">
        <v>474</v>
      </c>
      <c r="C316" s="208">
        <v>1</v>
      </c>
      <c r="D316" s="193"/>
      <c r="E316" s="180"/>
    </row>
    <row r="317" spans="1:5" ht="26.25">
      <c r="A317" s="255"/>
      <c r="B317" s="207" t="s">
        <v>475</v>
      </c>
      <c r="C317" s="208">
        <v>0</v>
      </c>
      <c r="D317" s="193"/>
      <c r="E317" s="180"/>
    </row>
    <row r="318" spans="1:5" ht="26.25">
      <c r="A318" s="255"/>
      <c r="B318" s="207" t="s">
        <v>476</v>
      </c>
      <c r="C318" s="208">
        <v>9</v>
      </c>
      <c r="D318" s="193"/>
      <c r="E318" s="180"/>
    </row>
    <row r="319" spans="1:5" ht="26.25">
      <c r="A319" s="255"/>
      <c r="B319" s="207" t="s">
        <v>477</v>
      </c>
      <c r="C319" s="208">
        <v>54</v>
      </c>
      <c r="D319" s="193"/>
      <c r="E319" s="180"/>
    </row>
    <row r="320" spans="1:5" ht="26.25">
      <c r="A320" s="255"/>
      <c r="B320" s="207" t="s">
        <v>478</v>
      </c>
      <c r="C320" s="208">
        <v>0</v>
      </c>
      <c r="D320" s="193"/>
      <c r="E320" s="180"/>
    </row>
    <row r="321" spans="1:5" ht="26.25">
      <c r="A321" s="255"/>
      <c r="B321" s="207" t="s">
        <v>479</v>
      </c>
      <c r="C321" s="208">
        <v>15</v>
      </c>
      <c r="D321" s="193"/>
      <c r="E321" s="180"/>
    </row>
    <row r="322" spans="1:5" ht="26.25">
      <c r="A322" s="255"/>
      <c r="B322" s="207" t="s">
        <v>480</v>
      </c>
      <c r="C322" s="208">
        <v>7</v>
      </c>
      <c r="D322" s="193"/>
      <c r="E322" s="180"/>
    </row>
    <row r="323" spans="1:5" ht="26.25">
      <c r="A323" s="255"/>
      <c r="B323" s="207" t="s">
        <v>481</v>
      </c>
      <c r="C323" s="208">
        <v>1</v>
      </c>
      <c r="D323" s="193"/>
      <c r="E323" s="180"/>
    </row>
    <row r="324" spans="1:5" ht="26.25">
      <c r="A324" s="255"/>
      <c r="B324" s="207" t="s">
        <v>482</v>
      </c>
      <c r="C324" s="208">
        <v>0</v>
      </c>
      <c r="D324" s="193"/>
      <c r="E324" s="180"/>
    </row>
    <row r="325" spans="1:5" ht="26.25">
      <c r="A325" s="255"/>
      <c r="B325" s="207" t="s">
        <v>483</v>
      </c>
      <c r="C325" s="208">
        <v>0</v>
      </c>
      <c r="D325" s="193"/>
      <c r="E325" s="180"/>
    </row>
    <row r="326" spans="1:5" ht="26.25">
      <c r="A326" s="255"/>
      <c r="B326" s="207" t="s">
        <v>484</v>
      </c>
      <c r="C326" s="208">
        <v>6</v>
      </c>
      <c r="D326" s="193"/>
      <c r="E326" s="180"/>
    </row>
    <row r="327" spans="1:5" ht="26.25">
      <c r="A327" s="255"/>
      <c r="B327" s="207" t="s">
        <v>485</v>
      </c>
      <c r="C327" s="208">
        <v>24</v>
      </c>
      <c r="D327" s="193"/>
      <c r="E327" s="180"/>
    </row>
    <row r="328" spans="1:5" ht="26.25">
      <c r="A328" s="255"/>
      <c r="B328" s="207" t="s">
        <v>486</v>
      </c>
      <c r="C328" s="208">
        <v>1</v>
      </c>
      <c r="D328" s="193"/>
      <c r="E328" s="180"/>
    </row>
    <row r="329" spans="1:5" ht="26.25">
      <c r="A329" s="255"/>
      <c r="B329" s="207" t="s">
        <v>487</v>
      </c>
      <c r="C329" s="208">
        <v>6</v>
      </c>
      <c r="D329" s="193"/>
      <c r="E329" s="180"/>
    </row>
    <row r="330" spans="1:5" ht="26.25">
      <c r="A330" s="255"/>
      <c r="B330" s="207" t="s">
        <v>488</v>
      </c>
      <c r="C330" s="208">
        <v>4</v>
      </c>
      <c r="D330" s="193"/>
      <c r="E330" s="180"/>
    </row>
    <row r="331" spans="1:5" ht="26.25">
      <c r="A331" s="255"/>
      <c r="B331" s="207" t="s">
        <v>489</v>
      </c>
      <c r="C331" s="208">
        <v>1</v>
      </c>
      <c r="D331" s="193"/>
      <c r="E331" s="180"/>
    </row>
    <row r="332" spans="1:5" ht="26.25">
      <c r="A332" s="255"/>
      <c r="B332" s="207" t="s">
        <v>490</v>
      </c>
      <c r="C332" s="208">
        <v>16</v>
      </c>
      <c r="D332" s="193"/>
      <c r="E332" s="180"/>
    </row>
    <row r="333" spans="1:5" ht="26.25">
      <c r="A333" s="255"/>
      <c r="B333" s="207" t="s">
        <v>491</v>
      </c>
      <c r="C333" s="208">
        <v>9</v>
      </c>
      <c r="D333" s="193"/>
      <c r="E333" s="180"/>
    </row>
    <row r="334" spans="1:5" ht="26.25">
      <c r="A334" s="255"/>
      <c r="B334" s="207" t="s">
        <v>492</v>
      </c>
      <c r="C334" s="208">
        <v>16</v>
      </c>
      <c r="D334" s="193"/>
      <c r="E334" s="180"/>
    </row>
    <row r="335" spans="1:5" ht="26.25">
      <c r="A335" s="255"/>
      <c r="B335" s="207" t="s">
        <v>180</v>
      </c>
      <c r="C335" s="208">
        <v>324</v>
      </c>
      <c r="D335" s="193">
        <v>205</v>
      </c>
      <c r="E335" s="180">
        <f>D335/C335*100</f>
        <v>63.27160493827161</v>
      </c>
    </row>
    <row r="336" spans="1:5" ht="26.25">
      <c r="A336" s="255"/>
      <c r="B336" s="207" t="s">
        <v>493</v>
      </c>
      <c r="C336" s="208">
        <v>1</v>
      </c>
      <c r="D336" s="193"/>
      <c r="E336" s="180"/>
    </row>
    <row r="337" spans="1:5" ht="26.25">
      <c r="A337" s="255"/>
      <c r="B337" s="207" t="s">
        <v>494</v>
      </c>
      <c r="C337" s="208">
        <v>0</v>
      </c>
      <c r="D337" s="193"/>
      <c r="E337" s="180"/>
    </row>
    <row r="338" spans="1:5" ht="26.25">
      <c r="A338" s="255"/>
      <c r="B338" s="207" t="s">
        <v>495</v>
      </c>
      <c r="C338" s="208">
        <v>0</v>
      </c>
      <c r="D338" s="193"/>
      <c r="E338" s="180"/>
    </row>
    <row r="339" spans="1:5" ht="26.25">
      <c r="A339" s="255"/>
      <c r="B339" s="207" t="s">
        <v>496</v>
      </c>
      <c r="C339" s="208">
        <v>3</v>
      </c>
      <c r="D339" s="193"/>
      <c r="E339" s="180"/>
    </row>
    <row r="340" spans="1:5" ht="26.25">
      <c r="A340" s="255"/>
      <c r="B340" s="207" t="s">
        <v>497</v>
      </c>
      <c r="C340" s="208">
        <v>3</v>
      </c>
      <c r="D340" s="193"/>
      <c r="E340" s="180"/>
    </row>
    <row r="341" spans="1:5" ht="26.25">
      <c r="A341" s="255"/>
      <c r="B341" s="207" t="s">
        <v>497</v>
      </c>
      <c r="C341" s="208">
        <v>1</v>
      </c>
      <c r="D341" s="193"/>
      <c r="E341" s="180"/>
    </row>
    <row r="342" spans="1:5" ht="26.25">
      <c r="A342" s="255"/>
      <c r="B342" s="207" t="s">
        <v>498</v>
      </c>
      <c r="C342" s="208">
        <v>8</v>
      </c>
      <c r="D342" s="193"/>
      <c r="E342" s="180"/>
    </row>
    <row r="343" spans="1:5" ht="26.25">
      <c r="A343" s="255"/>
      <c r="B343" s="207" t="s">
        <v>499</v>
      </c>
      <c r="C343" s="208">
        <v>2</v>
      </c>
      <c r="D343" s="193"/>
      <c r="E343" s="180"/>
    </row>
    <row r="344" spans="1:5" ht="26.25">
      <c r="A344" s="255"/>
      <c r="B344" s="207" t="s">
        <v>500</v>
      </c>
      <c r="C344" s="208">
        <v>9</v>
      </c>
      <c r="D344" s="193"/>
      <c r="E344" s="180"/>
    </row>
    <row r="345" spans="1:5" ht="26.25">
      <c r="A345" s="255"/>
      <c r="B345" s="207" t="s">
        <v>501</v>
      </c>
      <c r="C345" s="208">
        <v>39</v>
      </c>
      <c r="D345" s="193"/>
      <c r="E345" s="180"/>
    </row>
    <row r="346" spans="1:5" ht="26.25">
      <c r="A346" s="255"/>
      <c r="B346" s="207" t="s">
        <v>502</v>
      </c>
      <c r="C346" s="208">
        <v>0</v>
      </c>
      <c r="D346" s="193"/>
      <c r="E346" s="180"/>
    </row>
    <row r="347" spans="1:5" ht="26.25">
      <c r="A347" s="255"/>
      <c r="B347" s="207" t="s">
        <v>503</v>
      </c>
      <c r="C347" s="208">
        <v>2</v>
      </c>
      <c r="D347" s="193"/>
      <c r="E347" s="180"/>
    </row>
    <row r="348" spans="1:5" ht="26.25">
      <c r="A348" s="255"/>
      <c r="B348" s="207" t="s">
        <v>504</v>
      </c>
      <c r="C348" s="208">
        <v>1</v>
      </c>
      <c r="D348" s="193"/>
      <c r="E348" s="180"/>
    </row>
    <row r="349" spans="1:5" ht="26.25">
      <c r="A349" s="255"/>
      <c r="B349" s="207" t="s">
        <v>505</v>
      </c>
      <c r="C349" s="208">
        <v>1</v>
      </c>
      <c r="D349" s="193"/>
      <c r="E349" s="180"/>
    </row>
    <row r="350" spans="1:5" ht="26.25">
      <c r="A350" s="255"/>
      <c r="B350" s="207" t="s">
        <v>303</v>
      </c>
      <c r="C350" s="208">
        <v>36</v>
      </c>
      <c r="D350" s="193">
        <v>11</v>
      </c>
      <c r="E350" s="180"/>
    </row>
    <row r="351" spans="1:5" ht="26.25">
      <c r="A351" s="255"/>
      <c r="B351" s="207" t="s">
        <v>506</v>
      </c>
      <c r="C351" s="208">
        <v>9</v>
      </c>
      <c r="D351" s="193"/>
      <c r="E351" s="180"/>
    </row>
    <row r="352" spans="1:5" ht="26.25">
      <c r="A352" s="255"/>
      <c r="B352" s="207" t="s">
        <v>507</v>
      </c>
      <c r="C352" s="208">
        <v>1</v>
      </c>
      <c r="D352" s="193"/>
      <c r="E352" s="180"/>
    </row>
    <row r="353" spans="1:5" ht="26.25">
      <c r="A353" s="255"/>
      <c r="B353" s="207" t="s">
        <v>508</v>
      </c>
      <c r="C353" s="208">
        <v>16</v>
      </c>
      <c r="D353" s="193"/>
      <c r="E353" s="180"/>
    </row>
    <row r="354" spans="1:5" ht="26.25">
      <c r="A354" s="255"/>
      <c r="B354" s="207" t="s">
        <v>509</v>
      </c>
      <c r="C354" s="208">
        <v>41</v>
      </c>
      <c r="D354" s="193"/>
      <c r="E354" s="180"/>
    </row>
    <row r="355" spans="1:5" ht="26.25">
      <c r="A355" s="255"/>
      <c r="B355" s="207" t="s">
        <v>510</v>
      </c>
      <c r="C355" s="208">
        <v>30</v>
      </c>
      <c r="D355" s="193"/>
      <c r="E355" s="180"/>
    </row>
    <row r="356" spans="1:5" ht="26.25">
      <c r="A356" s="255"/>
      <c r="B356" s="207" t="s">
        <v>511</v>
      </c>
      <c r="C356" s="208">
        <v>2</v>
      </c>
      <c r="D356" s="193"/>
      <c r="E356" s="180"/>
    </row>
    <row r="357" spans="1:5" ht="26.25">
      <c r="A357" s="255"/>
      <c r="B357" s="207" t="s">
        <v>512</v>
      </c>
      <c r="C357" s="208">
        <v>3</v>
      </c>
      <c r="D357" s="193"/>
      <c r="E357" s="180"/>
    </row>
    <row r="358" spans="1:5" ht="26.25">
      <c r="A358" s="255"/>
      <c r="B358" s="207" t="s">
        <v>513</v>
      </c>
      <c r="C358" s="208">
        <v>2</v>
      </c>
      <c r="D358" s="193"/>
      <c r="E358" s="180"/>
    </row>
    <row r="359" spans="1:5" ht="26.25">
      <c r="A359" s="255"/>
      <c r="B359" s="207" t="s">
        <v>514</v>
      </c>
      <c r="C359" s="208">
        <v>30</v>
      </c>
      <c r="D359" s="193"/>
      <c r="E359" s="180"/>
    </row>
    <row r="360" spans="1:5" ht="26.25">
      <c r="A360" s="255"/>
      <c r="B360" s="207" t="s">
        <v>515</v>
      </c>
      <c r="C360" s="208">
        <v>24</v>
      </c>
      <c r="D360" s="193"/>
      <c r="E360" s="180"/>
    </row>
    <row r="361" spans="1:5" ht="26.25">
      <c r="A361" s="255"/>
      <c r="B361" s="207" t="s">
        <v>516</v>
      </c>
      <c r="C361" s="208">
        <v>10</v>
      </c>
      <c r="D361" s="193"/>
      <c r="E361" s="180"/>
    </row>
    <row r="362" spans="1:5" ht="26.25">
      <c r="A362" s="255"/>
      <c r="B362" s="207" t="s">
        <v>517</v>
      </c>
      <c r="C362" s="208">
        <v>14</v>
      </c>
      <c r="D362" s="193"/>
      <c r="E362" s="180"/>
    </row>
    <row r="363" spans="1:5" ht="26.25">
      <c r="A363" s="255"/>
      <c r="B363" s="207" t="s">
        <v>294</v>
      </c>
      <c r="C363" s="208">
        <v>17</v>
      </c>
      <c r="D363" s="193"/>
      <c r="E363" s="180"/>
    </row>
    <row r="364" spans="1:5" ht="26.25">
      <c r="A364" s="255"/>
      <c r="B364" s="207" t="s">
        <v>518</v>
      </c>
      <c r="C364" s="208">
        <v>18</v>
      </c>
      <c r="D364" s="193"/>
      <c r="E364" s="180"/>
    </row>
    <row r="365" spans="1:5" ht="26.25">
      <c r="A365" s="255"/>
      <c r="B365" s="207" t="s">
        <v>519</v>
      </c>
      <c r="C365" s="208">
        <v>0</v>
      </c>
      <c r="D365" s="193"/>
      <c r="E365" s="180"/>
    </row>
    <row r="366" spans="1:5" ht="26.25">
      <c r="A366" s="255"/>
      <c r="B366" s="207" t="s">
        <v>520</v>
      </c>
      <c r="C366" s="208">
        <v>0</v>
      </c>
      <c r="D366" s="193"/>
      <c r="E366" s="180"/>
    </row>
    <row r="367" spans="1:5" ht="26.25">
      <c r="A367" s="255"/>
      <c r="B367" s="207" t="s">
        <v>521</v>
      </c>
      <c r="C367" s="208">
        <v>4</v>
      </c>
      <c r="D367" s="193"/>
      <c r="E367" s="180"/>
    </row>
    <row r="368" spans="1:5" ht="26.25">
      <c r="A368" s="255"/>
      <c r="B368" s="207" t="s">
        <v>522</v>
      </c>
      <c r="C368" s="208">
        <v>1</v>
      </c>
      <c r="D368" s="193"/>
      <c r="E368" s="180"/>
    </row>
    <row r="369" spans="1:5" ht="26.25">
      <c r="A369" s="255"/>
      <c r="B369" s="207" t="s">
        <v>523</v>
      </c>
      <c r="C369" s="208">
        <v>2</v>
      </c>
      <c r="D369" s="193"/>
      <c r="E369" s="180"/>
    </row>
    <row r="370" spans="1:5" ht="26.25">
      <c r="A370" s="255"/>
      <c r="B370" s="207" t="s">
        <v>524</v>
      </c>
      <c r="C370" s="208">
        <v>0</v>
      </c>
      <c r="D370" s="193"/>
      <c r="E370" s="180"/>
    </row>
    <row r="371" spans="1:5" ht="26.25">
      <c r="A371" s="255"/>
      <c r="B371" s="207" t="s">
        <v>525</v>
      </c>
      <c r="C371" s="208">
        <v>0</v>
      </c>
      <c r="D371" s="193"/>
      <c r="E371" s="180"/>
    </row>
    <row r="372" spans="1:5" ht="26.25">
      <c r="A372" s="255"/>
      <c r="B372" s="207" t="s">
        <v>526</v>
      </c>
      <c r="C372" s="208">
        <v>5</v>
      </c>
      <c r="D372" s="193"/>
      <c r="E372" s="180"/>
    </row>
    <row r="373" spans="1:5" ht="26.25">
      <c r="A373" s="255"/>
      <c r="B373" s="207" t="s">
        <v>527</v>
      </c>
      <c r="C373" s="208">
        <v>0</v>
      </c>
      <c r="D373" s="193"/>
      <c r="E373" s="180"/>
    </row>
    <row r="374" spans="1:5" ht="26.25">
      <c r="A374" s="255"/>
      <c r="B374" s="207" t="s">
        <v>528</v>
      </c>
      <c r="C374" s="208">
        <v>3</v>
      </c>
      <c r="D374" s="193"/>
      <c r="E374" s="180"/>
    </row>
    <row r="375" spans="1:5" ht="26.25">
      <c r="A375" s="255"/>
      <c r="B375" s="207" t="s">
        <v>436</v>
      </c>
      <c r="C375" s="208">
        <v>1</v>
      </c>
      <c r="D375" s="193"/>
      <c r="E375" s="180"/>
    </row>
    <row r="376" spans="1:5" ht="26.25">
      <c r="A376" s="255"/>
      <c r="B376" s="207" t="s">
        <v>529</v>
      </c>
      <c r="C376" s="208">
        <v>0</v>
      </c>
      <c r="D376" s="193"/>
      <c r="E376" s="180"/>
    </row>
    <row r="377" spans="1:5" ht="69.75">
      <c r="A377" s="255"/>
      <c r="B377" s="172" t="s">
        <v>537</v>
      </c>
      <c r="C377" s="193">
        <v>1105</v>
      </c>
      <c r="D377" s="173"/>
      <c r="E377" s="180">
        <f>D377/C377*100</f>
        <v>0</v>
      </c>
    </row>
    <row r="378" spans="1:5" ht="67.5" customHeight="1">
      <c r="A378" s="255"/>
      <c r="B378" s="176" t="s">
        <v>1</v>
      </c>
      <c r="C378" s="199">
        <f>SUM(C8:C377)</f>
        <v>28802</v>
      </c>
      <c r="D378" s="199">
        <f>SUM(D8:D377)</f>
        <v>18528</v>
      </c>
      <c r="E378" s="209">
        <f>D378/C378*100</f>
        <v>64.32886605096868</v>
      </c>
    </row>
    <row r="379" spans="1:5" ht="18.75">
      <c r="A379" s="183"/>
      <c r="B379" s="183"/>
      <c r="C379" s="183"/>
      <c r="D379" s="183"/>
      <c r="E379" s="183"/>
    </row>
    <row r="380" spans="1:5" ht="18.75">
      <c r="A380" s="183"/>
      <c r="B380" s="183"/>
      <c r="C380" s="183"/>
      <c r="D380" s="183"/>
      <c r="E380" s="183"/>
    </row>
    <row r="381" spans="1:5" ht="18.75">
      <c r="A381" s="183"/>
      <c r="B381" s="183"/>
      <c r="C381" s="183"/>
      <c r="D381" s="183"/>
      <c r="E381" s="183"/>
    </row>
    <row r="382" spans="1:5" ht="18.75">
      <c r="A382" s="183"/>
      <c r="B382" s="183"/>
      <c r="C382" s="183"/>
      <c r="D382" s="183"/>
      <c r="E382" s="183"/>
    </row>
    <row r="383" spans="1:5" ht="12.75" customHeight="1">
      <c r="A383" s="273" t="s">
        <v>163</v>
      </c>
      <c r="B383" s="252" t="s">
        <v>166</v>
      </c>
      <c r="C383" s="252" t="s">
        <v>160</v>
      </c>
      <c r="D383" s="252" t="s">
        <v>164</v>
      </c>
      <c r="E383" s="252" t="s">
        <v>165</v>
      </c>
    </row>
    <row r="384" spans="1:5" ht="12.75" customHeight="1">
      <c r="A384" s="274"/>
      <c r="B384" s="253"/>
      <c r="C384" s="253"/>
      <c r="D384" s="253"/>
      <c r="E384" s="253"/>
    </row>
    <row r="385" spans="1:5" ht="12.75" customHeight="1">
      <c r="A385" s="274"/>
      <c r="B385" s="253"/>
      <c r="C385" s="253"/>
      <c r="D385" s="253"/>
      <c r="E385" s="253"/>
    </row>
    <row r="386" spans="1:5" ht="12.75" customHeight="1">
      <c r="A386" s="274"/>
      <c r="B386" s="253"/>
      <c r="C386" s="253"/>
      <c r="D386" s="253"/>
      <c r="E386" s="253"/>
    </row>
    <row r="387" spans="1:5" ht="12.75" customHeight="1">
      <c r="A387" s="274"/>
      <c r="B387" s="253"/>
      <c r="C387" s="253"/>
      <c r="D387" s="253"/>
      <c r="E387" s="253"/>
    </row>
    <row r="388" spans="1:5" ht="129.75" customHeight="1">
      <c r="A388" s="274"/>
      <c r="B388" s="254"/>
      <c r="C388" s="254"/>
      <c r="D388" s="254"/>
      <c r="E388" s="254"/>
    </row>
    <row r="389" spans="1:5" ht="23.25">
      <c r="A389" s="274"/>
      <c r="B389" s="179">
        <v>1</v>
      </c>
      <c r="C389" s="179">
        <v>2</v>
      </c>
      <c r="D389" s="179">
        <v>3</v>
      </c>
      <c r="E389" s="179">
        <v>4</v>
      </c>
    </row>
    <row r="390" spans="1:5" ht="23.25">
      <c r="A390" s="274"/>
      <c r="B390" s="172" t="s">
        <v>172</v>
      </c>
      <c r="C390" s="196">
        <v>14641</v>
      </c>
      <c r="D390" s="196">
        <v>11459</v>
      </c>
      <c r="E390" s="197">
        <f>D390/C390*100</f>
        <v>78.26651185028345</v>
      </c>
    </row>
    <row r="391" spans="1:5" ht="27" customHeight="1">
      <c r="A391" s="274"/>
      <c r="B391" s="200" t="s">
        <v>530</v>
      </c>
      <c r="C391" s="193"/>
      <c r="D391" s="182"/>
      <c r="E391" s="180"/>
    </row>
    <row r="392" spans="1:5" ht="27" customHeight="1">
      <c r="A392" s="274"/>
      <c r="B392" s="212" t="s">
        <v>174</v>
      </c>
      <c r="C392" s="193">
        <v>1177</v>
      </c>
      <c r="D392" s="198">
        <v>30</v>
      </c>
      <c r="E392" s="180">
        <f>D392/C392*100</f>
        <v>2.548853016142736</v>
      </c>
    </row>
    <row r="393" spans="1:5" ht="27" customHeight="1">
      <c r="A393" s="274"/>
      <c r="B393" s="201" t="s">
        <v>188</v>
      </c>
      <c r="C393" s="193">
        <v>7</v>
      </c>
      <c r="D393" s="193"/>
      <c r="E393" s="180"/>
    </row>
    <row r="394" spans="1:5" ht="27" customHeight="1">
      <c r="A394" s="274"/>
      <c r="B394" s="201" t="s">
        <v>189</v>
      </c>
      <c r="C394" s="193">
        <v>4</v>
      </c>
      <c r="D394" s="193"/>
      <c r="E394" s="180"/>
    </row>
    <row r="395" spans="1:5" ht="27" customHeight="1">
      <c r="A395" s="274"/>
      <c r="B395" s="201" t="s">
        <v>190</v>
      </c>
      <c r="C395" s="193">
        <v>64</v>
      </c>
      <c r="D395" s="193"/>
      <c r="E395" s="180"/>
    </row>
    <row r="396" spans="1:5" ht="27" customHeight="1">
      <c r="A396" s="274"/>
      <c r="B396" s="201" t="s">
        <v>175</v>
      </c>
      <c r="C396" s="193">
        <v>61</v>
      </c>
      <c r="D396" s="193"/>
      <c r="E396" s="180"/>
    </row>
    <row r="397" spans="1:5" ht="27" customHeight="1">
      <c r="A397" s="274"/>
      <c r="B397" s="201" t="s">
        <v>191</v>
      </c>
      <c r="C397" s="193">
        <v>3</v>
      </c>
      <c r="D397" s="193"/>
      <c r="E397" s="180"/>
    </row>
    <row r="398" spans="1:5" ht="27" customHeight="1">
      <c r="A398" s="274"/>
      <c r="B398" s="201" t="s">
        <v>192</v>
      </c>
      <c r="C398" s="193">
        <v>6</v>
      </c>
      <c r="D398" s="193"/>
      <c r="E398" s="180"/>
    </row>
    <row r="399" spans="1:5" ht="27" customHeight="1">
      <c r="A399" s="274"/>
      <c r="B399" s="201" t="s">
        <v>193</v>
      </c>
      <c r="C399" s="193">
        <v>78</v>
      </c>
      <c r="D399" s="193"/>
      <c r="E399" s="180"/>
    </row>
    <row r="400" spans="1:5" ht="27" customHeight="1">
      <c r="A400" s="274"/>
      <c r="B400" s="201" t="s">
        <v>179</v>
      </c>
      <c r="C400" s="193">
        <v>98</v>
      </c>
      <c r="D400" s="193"/>
      <c r="E400" s="180"/>
    </row>
    <row r="401" spans="1:5" ht="27" customHeight="1">
      <c r="A401" s="274"/>
      <c r="B401" s="201" t="s">
        <v>194</v>
      </c>
      <c r="C401" s="193">
        <v>0</v>
      </c>
      <c r="D401" s="193"/>
      <c r="E401" s="180"/>
    </row>
    <row r="402" spans="1:5" ht="27" customHeight="1">
      <c r="A402" s="274"/>
      <c r="B402" s="201" t="s">
        <v>195</v>
      </c>
      <c r="C402" s="193">
        <v>16</v>
      </c>
      <c r="D402" s="193"/>
      <c r="E402" s="180"/>
    </row>
    <row r="403" spans="1:5" ht="27" customHeight="1">
      <c r="A403" s="274"/>
      <c r="B403" s="201" t="s">
        <v>196</v>
      </c>
      <c r="C403" s="193">
        <v>11</v>
      </c>
      <c r="D403" s="193"/>
      <c r="E403" s="180"/>
    </row>
    <row r="404" spans="1:5" ht="27" customHeight="1">
      <c r="A404" s="274"/>
      <c r="B404" s="201" t="s">
        <v>197</v>
      </c>
      <c r="C404" s="193">
        <v>12</v>
      </c>
      <c r="D404" s="193"/>
      <c r="E404" s="180"/>
    </row>
    <row r="405" spans="1:5" ht="27" customHeight="1">
      <c r="A405" s="274"/>
      <c r="B405" s="201" t="s">
        <v>176</v>
      </c>
      <c r="C405" s="193">
        <v>337</v>
      </c>
      <c r="D405" s="193"/>
      <c r="E405" s="180"/>
    </row>
    <row r="406" spans="1:5" ht="27" customHeight="1">
      <c r="A406" s="274"/>
      <c r="B406" s="201" t="s">
        <v>198</v>
      </c>
      <c r="C406" s="193">
        <v>138</v>
      </c>
      <c r="D406" s="193"/>
      <c r="E406" s="180"/>
    </row>
    <row r="407" spans="1:5" ht="27" customHeight="1">
      <c r="A407" s="274"/>
      <c r="B407" s="201" t="s">
        <v>199</v>
      </c>
      <c r="C407" s="193">
        <v>1</v>
      </c>
      <c r="D407" s="193"/>
      <c r="E407" s="180"/>
    </row>
    <row r="408" spans="1:5" ht="27" customHeight="1">
      <c r="A408" s="274"/>
      <c r="B408" s="201" t="s">
        <v>200</v>
      </c>
      <c r="C408" s="193">
        <v>10</v>
      </c>
      <c r="D408" s="193"/>
      <c r="E408" s="180"/>
    </row>
    <row r="409" spans="1:5" ht="27" customHeight="1">
      <c r="A409" s="274"/>
      <c r="B409" s="201" t="s">
        <v>201</v>
      </c>
      <c r="C409" s="193">
        <v>14</v>
      </c>
      <c r="D409" s="193"/>
      <c r="E409" s="180"/>
    </row>
    <row r="410" spans="1:5" ht="27" customHeight="1">
      <c r="A410" s="274"/>
      <c r="B410" s="201" t="s">
        <v>202</v>
      </c>
      <c r="C410" s="193">
        <v>43</v>
      </c>
      <c r="D410" s="193"/>
      <c r="E410" s="180"/>
    </row>
    <row r="411" spans="1:5" ht="27" customHeight="1">
      <c r="A411" s="274"/>
      <c r="B411" s="201" t="s">
        <v>203</v>
      </c>
      <c r="C411" s="193">
        <v>46</v>
      </c>
      <c r="D411" s="193"/>
      <c r="E411" s="180"/>
    </row>
    <row r="412" spans="1:5" ht="27" customHeight="1">
      <c r="A412" s="274"/>
      <c r="B412" s="201" t="s">
        <v>204</v>
      </c>
      <c r="C412" s="193">
        <v>0</v>
      </c>
      <c r="D412" s="193"/>
      <c r="E412" s="180"/>
    </row>
    <row r="413" spans="1:5" ht="27" customHeight="1">
      <c r="A413" s="274"/>
      <c r="B413" s="201" t="s">
        <v>205</v>
      </c>
      <c r="C413" s="193">
        <v>21</v>
      </c>
      <c r="D413" s="193"/>
      <c r="E413" s="180"/>
    </row>
    <row r="414" spans="1:5" ht="27" customHeight="1">
      <c r="A414" s="274"/>
      <c r="B414" s="201" t="s">
        <v>206</v>
      </c>
      <c r="C414" s="193">
        <v>1</v>
      </c>
      <c r="D414" s="193"/>
      <c r="E414" s="180"/>
    </row>
    <row r="415" spans="1:5" ht="27" customHeight="1">
      <c r="A415" s="274"/>
      <c r="B415" s="201" t="s">
        <v>207</v>
      </c>
      <c r="C415" s="193">
        <v>26</v>
      </c>
      <c r="D415" s="193"/>
      <c r="E415" s="180"/>
    </row>
    <row r="416" spans="1:5" ht="27" customHeight="1">
      <c r="A416" s="274"/>
      <c r="B416" s="201" t="s">
        <v>208</v>
      </c>
      <c r="C416" s="193">
        <v>1</v>
      </c>
      <c r="D416" s="193"/>
      <c r="E416" s="180"/>
    </row>
    <row r="417" spans="1:5" ht="27" customHeight="1">
      <c r="A417" s="274"/>
      <c r="B417" s="201" t="s">
        <v>209</v>
      </c>
      <c r="C417" s="193">
        <v>39</v>
      </c>
      <c r="D417" s="193"/>
      <c r="E417" s="180"/>
    </row>
    <row r="418" spans="1:5" ht="27" customHeight="1">
      <c r="A418" s="274"/>
      <c r="B418" s="201" t="s">
        <v>210</v>
      </c>
      <c r="C418" s="193">
        <v>8</v>
      </c>
      <c r="D418" s="193"/>
      <c r="E418" s="180"/>
    </row>
    <row r="419" spans="1:5" ht="27" customHeight="1">
      <c r="A419" s="274"/>
      <c r="B419" s="201" t="s">
        <v>211</v>
      </c>
      <c r="C419" s="193">
        <v>20</v>
      </c>
      <c r="D419" s="193"/>
      <c r="E419" s="180"/>
    </row>
    <row r="420" spans="1:5" ht="27" customHeight="1">
      <c r="A420" s="274"/>
      <c r="B420" s="201" t="s">
        <v>212</v>
      </c>
      <c r="C420" s="193">
        <v>78</v>
      </c>
      <c r="D420" s="193"/>
      <c r="E420" s="180"/>
    </row>
    <row r="421" spans="1:5" ht="27" customHeight="1">
      <c r="A421" s="274"/>
      <c r="B421" s="201" t="s">
        <v>187</v>
      </c>
      <c r="C421" s="193">
        <v>37</v>
      </c>
      <c r="D421" s="193"/>
      <c r="E421" s="180"/>
    </row>
    <row r="422" spans="1:5" ht="27" customHeight="1">
      <c r="A422" s="274"/>
      <c r="B422" s="201" t="s">
        <v>213</v>
      </c>
      <c r="C422" s="193">
        <v>21</v>
      </c>
      <c r="D422" s="193"/>
      <c r="E422" s="180"/>
    </row>
    <row r="423" spans="1:5" ht="27" customHeight="1">
      <c r="A423" s="274"/>
      <c r="B423" s="201" t="s">
        <v>214</v>
      </c>
      <c r="C423" s="193">
        <v>58</v>
      </c>
      <c r="D423" s="193"/>
      <c r="E423" s="180"/>
    </row>
    <row r="424" spans="1:5" ht="27" customHeight="1">
      <c r="A424" s="274"/>
      <c r="B424" s="201" t="s">
        <v>215</v>
      </c>
      <c r="C424" s="193">
        <v>0</v>
      </c>
      <c r="D424" s="193"/>
      <c r="E424" s="180"/>
    </row>
    <row r="425" spans="1:5" ht="27" customHeight="1">
      <c r="A425" s="274"/>
      <c r="B425" s="201" t="s">
        <v>173</v>
      </c>
      <c r="C425" s="193">
        <v>3</v>
      </c>
      <c r="D425" s="193"/>
      <c r="E425" s="180"/>
    </row>
    <row r="426" spans="1:5" ht="27" customHeight="1">
      <c r="A426" s="274"/>
      <c r="B426" s="201" t="s">
        <v>216</v>
      </c>
      <c r="C426" s="193">
        <v>12</v>
      </c>
      <c r="D426" s="193"/>
      <c r="E426" s="180"/>
    </row>
    <row r="427" spans="1:5" ht="27" customHeight="1">
      <c r="A427" s="274"/>
      <c r="B427" s="201" t="s">
        <v>217</v>
      </c>
      <c r="C427" s="193">
        <v>1</v>
      </c>
      <c r="D427" s="193"/>
      <c r="E427" s="180"/>
    </row>
    <row r="428" spans="1:5" ht="27" customHeight="1">
      <c r="A428" s="274"/>
      <c r="B428" s="201" t="s">
        <v>218</v>
      </c>
      <c r="C428" s="193">
        <v>7</v>
      </c>
      <c r="D428" s="193"/>
      <c r="E428" s="180"/>
    </row>
    <row r="429" spans="1:5" ht="27" customHeight="1">
      <c r="A429" s="275"/>
      <c r="B429" s="201" t="s">
        <v>219</v>
      </c>
      <c r="C429" s="193">
        <v>6</v>
      </c>
      <c r="D429" s="193"/>
      <c r="E429" s="180"/>
    </row>
    <row r="430" spans="2:5" ht="27" customHeight="1">
      <c r="B430" s="201" t="s">
        <v>220</v>
      </c>
      <c r="C430" s="193">
        <v>1</v>
      </c>
      <c r="D430" s="193"/>
      <c r="E430" s="180"/>
    </row>
    <row r="431" spans="2:5" ht="27" customHeight="1">
      <c r="B431" s="201" t="s">
        <v>221</v>
      </c>
      <c r="C431" s="193">
        <v>5</v>
      </c>
      <c r="D431" s="193"/>
      <c r="E431" s="180"/>
    </row>
    <row r="432" spans="2:5" ht="27" customHeight="1">
      <c r="B432" s="201" t="s">
        <v>222</v>
      </c>
      <c r="C432" s="193">
        <v>2</v>
      </c>
      <c r="D432" s="193"/>
      <c r="E432" s="180"/>
    </row>
    <row r="433" spans="2:5" ht="27" customHeight="1">
      <c r="B433" s="201" t="s">
        <v>223</v>
      </c>
      <c r="C433" s="193">
        <v>42</v>
      </c>
      <c r="D433" s="193"/>
      <c r="E433" s="180"/>
    </row>
    <row r="434" spans="2:5" ht="27" customHeight="1">
      <c r="B434" s="201" t="s">
        <v>224</v>
      </c>
      <c r="C434" s="193">
        <v>0</v>
      </c>
      <c r="D434" s="193"/>
      <c r="E434" s="180"/>
    </row>
    <row r="435" spans="2:5" ht="27" customHeight="1">
      <c r="B435" s="201" t="s">
        <v>225</v>
      </c>
      <c r="C435" s="193">
        <v>12</v>
      </c>
      <c r="D435" s="193"/>
      <c r="E435" s="180"/>
    </row>
    <row r="436" spans="2:5" ht="27" customHeight="1">
      <c r="B436" s="201" t="s">
        <v>226</v>
      </c>
      <c r="C436" s="193">
        <v>0</v>
      </c>
      <c r="D436" s="193"/>
      <c r="E436" s="180"/>
    </row>
    <row r="437" spans="2:5" ht="27" customHeight="1">
      <c r="B437" s="201" t="s">
        <v>227</v>
      </c>
      <c r="C437" s="193">
        <v>43</v>
      </c>
      <c r="D437" s="193"/>
      <c r="E437" s="180"/>
    </row>
    <row r="438" spans="2:5" ht="27" customHeight="1">
      <c r="B438" s="201" t="s">
        <v>228</v>
      </c>
      <c r="C438" s="193">
        <v>0</v>
      </c>
      <c r="D438" s="193"/>
      <c r="E438" s="180"/>
    </row>
    <row r="439" spans="2:5" ht="27" customHeight="1">
      <c r="B439" s="201" t="s">
        <v>229</v>
      </c>
      <c r="C439" s="193">
        <v>3</v>
      </c>
      <c r="D439" s="193"/>
      <c r="E439" s="180"/>
    </row>
    <row r="440" spans="2:5" ht="27" customHeight="1">
      <c r="B440" s="201" t="s">
        <v>230</v>
      </c>
      <c r="C440" s="193">
        <v>6</v>
      </c>
      <c r="D440" s="193"/>
      <c r="E440" s="180"/>
    </row>
    <row r="441" spans="2:5" ht="27" customHeight="1">
      <c r="B441" s="201" t="s">
        <v>231</v>
      </c>
      <c r="C441" s="193">
        <v>6</v>
      </c>
      <c r="D441" s="193"/>
      <c r="E441" s="180"/>
    </row>
    <row r="442" spans="2:5" ht="27" customHeight="1">
      <c r="B442" s="201" t="s">
        <v>232</v>
      </c>
      <c r="C442" s="193">
        <v>0</v>
      </c>
      <c r="D442" s="193"/>
      <c r="E442" s="180"/>
    </row>
    <row r="443" spans="2:5" ht="27" customHeight="1">
      <c r="B443" s="201" t="s">
        <v>233</v>
      </c>
      <c r="C443" s="193">
        <v>4</v>
      </c>
      <c r="D443" s="193"/>
      <c r="E443" s="180"/>
    </row>
    <row r="444" spans="2:5" ht="27" customHeight="1">
      <c r="B444" s="201" t="s">
        <v>234</v>
      </c>
      <c r="C444" s="193">
        <v>0</v>
      </c>
      <c r="D444" s="193"/>
      <c r="E444" s="180"/>
    </row>
    <row r="445" spans="2:5" ht="27" customHeight="1">
      <c r="B445" s="201" t="s">
        <v>235</v>
      </c>
      <c r="C445" s="193">
        <v>1</v>
      </c>
      <c r="D445" s="193"/>
      <c r="E445" s="180"/>
    </row>
    <row r="446" spans="2:5" ht="27" customHeight="1">
      <c r="B446" s="201" t="s">
        <v>236</v>
      </c>
      <c r="C446" s="193">
        <v>0</v>
      </c>
      <c r="D446" s="193"/>
      <c r="E446" s="180"/>
    </row>
    <row r="447" spans="2:5" ht="27" customHeight="1">
      <c r="B447" s="201" t="s">
        <v>237</v>
      </c>
      <c r="C447" s="193">
        <v>1</v>
      </c>
      <c r="D447" s="193"/>
      <c r="E447" s="180"/>
    </row>
    <row r="448" spans="2:5" ht="27" customHeight="1">
      <c r="B448" s="201" t="s">
        <v>238</v>
      </c>
      <c r="C448" s="193">
        <v>0</v>
      </c>
      <c r="D448" s="193"/>
      <c r="E448" s="180"/>
    </row>
    <row r="449" spans="2:5" ht="27" customHeight="1">
      <c r="B449" s="201" t="s">
        <v>239</v>
      </c>
      <c r="C449" s="193">
        <v>26</v>
      </c>
      <c r="D449" s="193"/>
      <c r="E449" s="180"/>
    </row>
    <row r="450" spans="2:5" ht="27" customHeight="1">
      <c r="B450" s="201" t="s">
        <v>240</v>
      </c>
      <c r="C450" s="193">
        <v>75</v>
      </c>
      <c r="D450" s="193"/>
      <c r="E450" s="180"/>
    </row>
    <row r="451" spans="2:5" ht="27" customHeight="1">
      <c r="B451" s="201" t="s">
        <v>241</v>
      </c>
      <c r="C451" s="193">
        <v>11</v>
      </c>
      <c r="D451" s="193"/>
      <c r="E451" s="180"/>
    </row>
    <row r="452" spans="2:5" ht="27" customHeight="1">
      <c r="B452" s="201" t="s">
        <v>242</v>
      </c>
      <c r="C452" s="193">
        <v>57</v>
      </c>
      <c r="D452" s="193"/>
      <c r="E452" s="180"/>
    </row>
    <row r="453" spans="2:5" ht="27" customHeight="1">
      <c r="B453" s="201" t="s">
        <v>243</v>
      </c>
      <c r="C453" s="193">
        <v>1</v>
      </c>
      <c r="D453" s="193"/>
      <c r="E453" s="180"/>
    </row>
    <row r="454" spans="2:5" ht="27" customHeight="1">
      <c r="B454" s="201" t="s">
        <v>244</v>
      </c>
      <c r="C454" s="193">
        <v>3</v>
      </c>
      <c r="D454" s="193"/>
      <c r="E454" s="180"/>
    </row>
    <row r="455" spans="2:5" ht="27" customHeight="1">
      <c r="B455" s="201" t="s">
        <v>245</v>
      </c>
      <c r="C455" s="193">
        <v>39</v>
      </c>
      <c r="D455" s="193"/>
      <c r="E455" s="180"/>
    </row>
    <row r="456" spans="2:5" ht="27" customHeight="1">
      <c r="B456" s="201" t="s">
        <v>533</v>
      </c>
      <c r="C456" s="193">
        <v>319</v>
      </c>
      <c r="D456" s="193"/>
      <c r="E456" s="180"/>
    </row>
    <row r="457" spans="2:5" ht="27" customHeight="1">
      <c r="B457" s="201" t="s">
        <v>246</v>
      </c>
      <c r="C457" s="193">
        <v>14</v>
      </c>
      <c r="D457" s="193"/>
      <c r="E457" s="180"/>
    </row>
    <row r="458" spans="2:5" ht="27" customHeight="1">
      <c r="B458" s="201" t="s">
        <v>247</v>
      </c>
      <c r="C458" s="193">
        <v>14</v>
      </c>
      <c r="D458" s="193"/>
      <c r="E458" s="180"/>
    </row>
    <row r="459" spans="2:5" ht="27" customHeight="1">
      <c r="B459" s="201" t="s">
        <v>248</v>
      </c>
      <c r="C459" s="193">
        <v>59</v>
      </c>
      <c r="D459" s="193"/>
      <c r="E459" s="180"/>
    </row>
    <row r="460" spans="2:5" ht="27" customHeight="1">
      <c r="B460" s="201" t="s">
        <v>249</v>
      </c>
      <c r="C460" s="193">
        <v>25</v>
      </c>
      <c r="D460" s="193"/>
      <c r="E460" s="180"/>
    </row>
    <row r="461" spans="2:5" ht="27" customHeight="1">
      <c r="B461" s="201" t="s">
        <v>250</v>
      </c>
      <c r="C461" s="193">
        <v>21</v>
      </c>
      <c r="D461" s="193"/>
      <c r="E461" s="180"/>
    </row>
    <row r="462" spans="2:5" ht="27" customHeight="1">
      <c r="B462" s="201" t="s">
        <v>251</v>
      </c>
      <c r="C462" s="193">
        <v>4</v>
      </c>
      <c r="D462" s="193"/>
      <c r="E462" s="180"/>
    </row>
    <row r="463" spans="2:5" ht="27" customHeight="1">
      <c r="B463" s="201" t="s">
        <v>252</v>
      </c>
      <c r="C463" s="193"/>
      <c r="D463" s="193"/>
      <c r="E463" s="180"/>
    </row>
    <row r="464" spans="2:5" ht="27" customHeight="1">
      <c r="B464" s="201" t="s">
        <v>178</v>
      </c>
      <c r="C464" s="193">
        <v>558</v>
      </c>
      <c r="D464" s="193"/>
      <c r="E464" s="180"/>
    </row>
    <row r="465" spans="2:5" ht="27" customHeight="1">
      <c r="B465" s="202" t="s">
        <v>253</v>
      </c>
      <c r="C465" s="193">
        <v>5</v>
      </c>
      <c r="D465" s="193"/>
      <c r="E465" s="180"/>
    </row>
    <row r="466" spans="2:5" ht="27" customHeight="1">
      <c r="B466" s="202" t="s">
        <v>254</v>
      </c>
      <c r="C466" s="193">
        <v>3</v>
      </c>
      <c r="D466" s="193"/>
      <c r="E466" s="180"/>
    </row>
    <row r="467" spans="2:5" ht="27" customHeight="1">
      <c r="B467" s="202" t="s">
        <v>255</v>
      </c>
      <c r="C467" s="193">
        <v>4</v>
      </c>
      <c r="D467" s="193"/>
      <c r="E467" s="180"/>
    </row>
    <row r="468" spans="2:5" ht="27" customHeight="1">
      <c r="B468" s="202" t="s">
        <v>256</v>
      </c>
      <c r="C468" s="193">
        <v>0</v>
      </c>
      <c r="D468" s="193"/>
      <c r="E468" s="180"/>
    </row>
    <row r="469" spans="2:5" ht="27" customHeight="1">
      <c r="B469" s="202" t="s">
        <v>257</v>
      </c>
      <c r="C469" s="193">
        <v>0</v>
      </c>
      <c r="D469" s="193"/>
      <c r="E469" s="180"/>
    </row>
    <row r="470" spans="2:5" ht="27" customHeight="1">
      <c r="B470" s="202" t="s">
        <v>258</v>
      </c>
      <c r="C470" s="193">
        <v>45</v>
      </c>
      <c r="D470" s="193"/>
      <c r="E470" s="180"/>
    </row>
    <row r="471" spans="2:5" ht="27" customHeight="1">
      <c r="B471" s="202" t="s">
        <v>259</v>
      </c>
      <c r="C471" s="193">
        <v>44</v>
      </c>
      <c r="D471" s="193"/>
      <c r="E471" s="180"/>
    </row>
    <row r="472" spans="2:5" ht="27" customHeight="1">
      <c r="B472" s="202" t="s">
        <v>260</v>
      </c>
      <c r="C472" s="193">
        <v>6</v>
      </c>
      <c r="D472" s="193"/>
      <c r="E472" s="180"/>
    </row>
    <row r="473" spans="2:5" ht="27" customHeight="1">
      <c r="B473" s="202" t="s">
        <v>261</v>
      </c>
      <c r="C473" s="193">
        <v>2</v>
      </c>
      <c r="D473" s="193"/>
      <c r="E473" s="180"/>
    </row>
    <row r="474" spans="2:5" ht="27" customHeight="1">
      <c r="B474" s="202" t="s">
        <v>262</v>
      </c>
      <c r="C474" s="193">
        <v>9</v>
      </c>
      <c r="D474" s="193"/>
      <c r="E474" s="180"/>
    </row>
    <row r="475" spans="2:5" ht="27" customHeight="1">
      <c r="B475" s="202" t="s">
        <v>263</v>
      </c>
      <c r="C475" s="193">
        <v>15</v>
      </c>
      <c r="D475" s="193"/>
      <c r="E475" s="180"/>
    </row>
    <row r="476" spans="2:5" ht="27" customHeight="1">
      <c r="B476" s="202" t="s">
        <v>264</v>
      </c>
      <c r="C476" s="193">
        <v>29</v>
      </c>
      <c r="D476" s="193"/>
      <c r="E476" s="180"/>
    </row>
    <row r="477" spans="2:5" ht="27" customHeight="1">
      <c r="B477" s="202" t="s">
        <v>265</v>
      </c>
      <c r="C477" s="193">
        <v>72</v>
      </c>
      <c r="D477" s="193"/>
      <c r="E477" s="180"/>
    </row>
    <row r="478" spans="2:5" ht="27" customHeight="1">
      <c r="B478" s="202" t="s">
        <v>266</v>
      </c>
      <c r="C478" s="193">
        <v>34</v>
      </c>
      <c r="D478" s="193"/>
      <c r="E478" s="180"/>
    </row>
    <row r="479" spans="2:5" ht="27" customHeight="1">
      <c r="B479" s="202" t="s">
        <v>267</v>
      </c>
      <c r="C479" s="193">
        <v>70</v>
      </c>
      <c r="D479" s="193"/>
      <c r="E479" s="180"/>
    </row>
    <row r="480" spans="2:5" ht="27" customHeight="1">
      <c r="B480" s="202" t="s">
        <v>268</v>
      </c>
      <c r="C480" s="193">
        <v>0</v>
      </c>
      <c r="D480" s="193"/>
      <c r="E480" s="180"/>
    </row>
    <row r="481" spans="2:5" ht="27" customHeight="1">
      <c r="B481" s="202" t="s">
        <v>269</v>
      </c>
      <c r="C481" s="193">
        <v>9</v>
      </c>
      <c r="D481" s="193"/>
      <c r="E481" s="180"/>
    </row>
    <row r="482" spans="2:5" ht="27" customHeight="1">
      <c r="B482" s="202" t="s">
        <v>270</v>
      </c>
      <c r="C482" s="193">
        <v>21</v>
      </c>
      <c r="D482" s="193"/>
      <c r="E482" s="180"/>
    </row>
    <row r="483" spans="2:5" ht="27" customHeight="1">
      <c r="B483" s="202" t="s">
        <v>181</v>
      </c>
      <c r="C483" s="193">
        <v>255</v>
      </c>
      <c r="D483" s="193"/>
      <c r="E483" s="180"/>
    </row>
    <row r="484" spans="2:5" ht="27" customHeight="1">
      <c r="B484" s="202" t="s">
        <v>271</v>
      </c>
      <c r="C484" s="193">
        <v>4</v>
      </c>
      <c r="D484" s="193"/>
      <c r="E484" s="180"/>
    </row>
    <row r="485" spans="2:5" ht="27" customHeight="1">
      <c r="B485" s="202" t="s">
        <v>272</v>
      </c>
      <c r="C485" s="193">
        <v>42</v>
      </c>
      <c r="D485" s="193"/>
      <c r="E485" s="180"/>
    </row>
    <row r="486" spans="2:5" ht="27" customHeight="1">
      <c r="B486" s="202" t="s">
        <v>273</v>
      </c>
      <c r="C486" s="193">
        <v>1</v>
      </c>
      <c r="D486" s="193"/>
      <c r="E486" s="180"/>
    </row>
    <row r="487" spans="2:5" ht="27" customHeight="1">
      <c r="B487" s="202" t="s">
        <v>274</v>
      </c>
      <c r="C487" s="193">
        <v>1</v>
      </c>
      <c r="D487" s="193"/>
      <c r="E487" s="180"/>
    </row>
    <row r="488" spans="2:5" ht="27" customHeight="1">
      <c r="B488" s="202" t="s">
        <v>275</v>
      </c>
      <c r="C488" s="193">
        <v>9</v>
      </c>
      <c r="D488" s="193"/>
      <c r="E488" s="180"/>
    </row>
    <row r="489" spans="2:5" ht="27" customHeight="1">
      <c r="B489" s="202" t="s">
        <v>276</v>
      </c>
      <c r="C489" s="193">
        <v>5</v>
      </c>
      <c r="D489" s="193"/>
      <c r="E489" s="180"/>
    </row>
    <row r="490" spans="2:5" ht="27" customHeight="1">
      <c r="B490" s="202" t="s">
        <v>277</v>
      </c>
      <c r="C490" s="193">
        <v>2</v>
      </c>
      <c r="D490" s="193"/>
      <c r="E490" s="180"/>
    </row>
    <row r="491" spans="2:5" ht="27" customHeight="1">
      <c r="B491" s="202" t="s">
        <v>278</v>
      </c>
      <c r="C491" s="193">
        <v>6</v>
      </c>
      <c r="D491" s="193"/>
      <c r="E491" s="180"/>
    </row>
    <row r="492" spans="2:5" ht="27" customHeight="1">
      <c r="B492" s="202" t="s">
        <v>279</v>
      </c>
      <c r="C492" s="193">
        <v>21</v>
      </c>
      <c r="D492" s="193"/>
      <c r="E492" s="180"/>
    </row>
    <row r="493" spans="2:5" ht="27" customHeight="1">
      <c r="B493" s="202" t="s">
        <v>280</v>
      </c>
      <c r="C493" s="193">
        <v>10</v>
      </c>
      <c r="D493" s="193"/>
      <c r="E493" s="180"/>
    </row>
    <row r="494" spans="2:5" ht="27" customHeight="1">
      <c r="B494" s="202" t="s">
        <v>281</v>
      </c>
      <c r="C494" s="193">
        <v>3</v>
      </c>
      <c r="D494" s="193"/>
      <c r="E494" s="180"/>
    </row>
    <row r="495" spans="2:5" ht="27" customHeight="1">
      <c r="B495" s="202" t="s">
        <v>282</v>
      </c>
      <c r="C495" s="193">
        <v>35</v>
      </c>
      <c r="D495" s="193"/>
      <c r="E495" s="180"/>
    </row>
    <row r="496" spans="2:5" ht="27" customHeight="1">
      <c r="B496" s="202" t="s">
        <v>283</v>
      </c>
      <c r="C496" s="193">
        <v>0</v>
      </c>
      <c r="D496" s="193"/>
      <c r="E496" s="180"/>
    </row>
    <row r="497" spans="2:5" ht="27" customHeight="1">
      <c r="B497" s="202" t="s">
        <v>284</v>
      </c>
      <c r="C497" s="193">
        <v>1</v>
      </c>
      <c r="D497" s="193"/>
      <c r="E497" s="180"/>
    </row>
    <row r="498" spans="2:5" ht="27" customHeight="1">
      <c r="B498" s="202" t="s">
        <v>285</v>
      </c>
      <c r="C498" s="193">
        <v>6</v>
      </c>
      <c r="D498" s="193"/>
      <c r="E498" s="180"/>
    </row>
    <row r="499" spans="2:5" ht="27" customHeight="1">
      <c r="B499" s="202" t="s">
        <v>286</v>
      </c>
      <c r="C499" s="193">
        <v>169</v>
      </c>
      <c r="D499" s="193"/>
      <c r="E499" s="180"/>
    </row>
    <row r="500" spans="2:5" ht="27" customHeight="1">
      <c r="B500" s="202" t="s">
        <v>287</v>
      </c>
      <c r="C500" s="193">
        <v>12</v>
      </c>
      <c r="D500" s="193"/>
      <c r="E500" s="180"/>
    </row>
    <row r="501" spans="2:5" ht="27" customHeight="1">
      <c r="B501" s="202" t="s">
        <v>288</v>
      </c>
      <c r="C501" s="193">
        <v>22</v>
      </c>
      <c r="D501" s="193"/>
      <c r="E501" s="180"/>
    </row>
    <row r="502" spans="2:5" ht="27" customHeight="1">
      <c r="B502" s="202" t="s">
        <v>289</v>
      </c>
      <c r="C502" s="193">
        <v>0</v>
      </c>
      <c r="D502" s="193"/>
      <c r="E502" s="180"/>
    </row>
    <row r="503" spans="2:5" ht="27" customHeight="1">
      <c r="B503" s="202" t="s">
        <v>290</v>
      </c>
      <c r="C503" s="193">
        <v>9</v>
      </c>
      <c r="D503" s="193"/>
      <c r="E503" s="180"/>
    </row>
    <row r="504" spans="2:5" ht="27" customHeight="1">
      <c r="B504" s="202" t="s">
        <v>291</v>
      </c>
      <c r="C504" s="193">
        <v>9</v>
      </c>
      <c r="D504" s="193"/>
      <c r="E504" s="180"/>
    </row>
    <row r="505" spans="2:5" ht="27" customHeight="1">
      <c r="B505" s="202" t="s">
        <v>292</v>
      </c>
      <c r="C505" s="193">
        <v>10</v>
      </c>
      <c r="D505" s="193"/>
      <c r="E505" s="180"/>
    </row>
    <row r="506" spans="2:5" ht="27" customHeight="1">
      <c r="B506" s="202" t="s">
        <v>293</v>
      </c>
      <c r="C506" s="193">
        <v>1</v>
      </c>
      <c r="D506" s="193"/>
      <c r="E506" s="180"/>
    </row>
    <row r="507" spans="2:5" ht="27" customHeight="1">
      <c r="B507" s="202" t="s">
        <v>294</v>
      </c>
      <c r="C507" s="193">
        <v>9</v>
      </c>
      <c r="D507" s="193"/>
      <c r="E507" s="180"/>
    </row>
    <row r="508" spans="2:5" ht="27" customHeight="1">
      <c r="B508" s="202" t="s">
        <v>295</v>
      </c>
      <c r="C508" s="193">
        <v>6</v>
      </c>
      <c r="D508" s="193"/>
      <c r="E508" s="180"/>
    </row>
    <row r="509" spans="2:5" ht="27" customHeight="1">
      <c r="B509" s="202" t="s">
        <v>185</v>
      </c>
      <c r="C509" s="193">
        <v>245</v>
      </c>
      <c r="D509" s="193"/>
      <c r="E509" s="180"/>
    </row>
    <row r="510" spans="2:5" ht="27" customHeight="1">
      <c r="B510" s="202" t="s">
        <v>296</v>
      </c>
      <c r="C510" s="193">
        <v>4</v>
      </c>
      <c r="D510" s="193"/>
      <c r="E510" s="180"/>
    </row>
    <row r="511" spans="2:5" ht="27" customHeight="1">
      <c r="B511" s="202" t="s">
        <v>297</v>
      </c>
      <c r="C511" s="193">
        <v>48</v>
      </c>
      <c r="D511" s="193"/>
      <c r="E511" s="180"/>
    </row>
    <row r="512" spans="2:5" ht="27" customHeight="1">
      <c r="B512" s="202" t="s">
        <v>298</v>
      </c>
      <c r="C512" s="193">
        <v>13</v>
      </c>
      <c r="D512" s="193"/>
      <c r="E512" s="180"/>
    </row>
    <row r="513" spans="2:5" ht="27" customHeight="1">
      <c r="B513" s="202" t="s">
        <v>299</v>
      </c>
      <c r="C513" s="193">
        <v>1</v>
      </c>
      <c r="D513" s="193"/>
      <c r="E513" s="180"/>
    </row>
    <row r="514" spans="2:5" ht="27" customHeight="1">
      <c r="B514" s="202" t="s">
        <v>300</v>
      </c>
      <c r="C514" s="193">
        <v>5</v>
      </c>
      <c r="D514" s="193"/>
      <c r="E514" s="180"/>
    </row>
    <row r="515" spans="2:5" ht="27" customHeight="1">
      <c r="B515" s="202" t="s">
        <v>301</v>
      </c>
      <c r="C515" s="193">
        <v>51</v>
      </c>
      <c r="D515" s="193"/>
      <c r="E515" s="180"/>
    </row>
    <row r="516" spans="2:5" ht="27" customHeight="1">
      <c r="B516" s="202" t="s">
        <v>302</v>
      </c>
      <c r="C516" s="193">
        <v>2</v>
      </c>
      <c r="D516" s="193"/>
      <c r="E516" s="180"/>
    </row>
    <row r="517" spans="2:5" ht="27" customHeight="1">
      <c r="B517" s="202" t="s">
        <v>303</v>
      </c>
      <c r="C517" s="193">
        <v>89</v>
      </c>
      <c r="D517" s="193"/>
      <c r="E517" s="180"/>
    </row>
    <row r="518" spans="2:5" ht="27" customHeight="1">
      <c r="B518" s="202" t="s">
        <v>304</v>
      </c>
      <c r="C518" s="193">
        <v>0</v>
      </c>
      <c r="D518" s="193"/>
      <c r="E518" s="180"/>
    </row>
    <row r="519" spans="2:5" ht="27" customHeight="1">
      <c r="B519" s="202" t="s">
        <v>305</v>
      </c>
      <c r="C519" s="193">
        <v>21</v>
      </c>
      <c r="D519" s="193"/>
      <c r="E519" s="180"/>
    </row>
    <row r="520" spans="2:5" ht="27" customHeight="1">
      <c r="B520" s="202" t="s">
        <v>306</v>
      </c>
      <c r="C520" s="193">
        <v>1</v>
      </c>
      <c r="D520" s="193"/>
      <c r="E520" s="180"/>
    </row>
    <row r="521" spans="2:5" ht="27" customHeight="1">
      <c r="B521" s="203" t="s">
        <v>307</v>
      </c>
      <c r="C521" s="193"/>
      <c r="D521" s="193"/>
      <c r="E521" s="180"/>
    </row>
    <row r="522" spans="2:5" ht="27" customHeight="1">
      <c r="B522" s="204" t="s">
        <v>308</v>
      </c>
      <c r="C522" s="193">
        <v>1067</v>
      </c>
      <c r="D522" s="193">
        <v>105</v>
      </c>
      <c r="E522" s="180">
        <f>D522/C522*100</f>
        <v>9.840674789128398</v>
      </c>
    </row>
    <row r="523" spans="2:5" ht="27" customHeight="1">
      <c r="B523" s="204" t="s">
        <v>309</v>
      </c>
      <c r="C523" s="193">
        <v>10</v>
      </c>
      <c r="D523" s="193"/>
      <c r="E523" s="180"/>
    </row>
    <row r="524" spans="2:5" ht="27" customHeight="1">
      <c r="B524" s="204" t="s">
        <v>310</v>
      </c>
      <c r="C524" s="193">
        <v>1</v>
      </c>
      <c r="D524" s="193"/>
      <c r="E524" s="180"/>
    </row>
    <row r="525" spans="2:5" ht="27" customHeight="1">
      <c r="B525" s="204" t="s">
        <v>311</v>
      </c>
      <c r="C525" s="193">
        <v>20</v>
      </c>
      <c r="D525" s="193"/>
      <c r="E525" s="180"/>
    </row>
    <row r="526" spans="2:5" ht="27" customHeight="1">
      <c r="B526" s="204" t="s">
        <v>312</v>
      </c>
      <c r="C526" s="193">
        <v>71</v>
      </c>
      <c r="D526" s="193"/>
      <c r="E526" s="180"/>
    </row>
    <row r="527" spans="2:5" ht="27" customHeight="1">
      <c r="B527" s="204" t="s">
        <v>313</v>
      </c>
      <c r="C527" s="193">
        <v>4</v>
      </c>
      <c r="D527" s="193"/>
      <c r="E527" s="180"/>
    </row>
    <row r="528" spans="2:5" ht="27" customHeight="1">
      <c r="B528" s="204" t="s">
        <v>314</v>
      </c>
      <c r="C528" s="193">
        <v>18</v>
      </c>
      <c r="D528" s="193"/>
      <c r="E528" s="180"/>
    </row>
    <row r="529" spans="2:5" ht="27" customHeight="1">
      <c r="B529" s="204" t="s">
        <v>315</v>
      </c>
      <c r="C529" s="193">
        <v>10</v>
      </c>
      <c r="D529" s="193"/>
      <c r="E529" s="180"/>
    </row>
    <row r="530" spans="2:5" ht="27" customHeight="1">
      <c r="B530" s="204" t="s">
        <v>316</v>
      </c>
      <c r="C530" s="193">
        <v>28</v>
      </c>
      <c r="D530" s="193"/>
      <c r="E530" s="180"/>
    </row>
    <row r="531" spans="2:5" ht="27" customHeight="1">
      <c r="B531" s="204" t="s">
        <v>317</v>
      </c>
      <c r="C531" s="193">
        <v>0</v>
      </c>
      <c r="D531" s="193"/>
      <c r="E531" s="180"/>
    </row>
    <row r="532" spans="2:5" ht="27" customHeight="1">
      <c r="B532" s="204" t="s">
        <v>318</v>
      </c>
      <c r="C532" s="193">
        <v>11</v>
      </c>
      <c r="D532" s="193"/>
      <c r="E532" s="180"/>
    </row>
    <row r="533" spans="2:5" ht="27" customHeight="1">
      <c r="B533" s="204" t="s">
        <v>319</v>
      </c>
      <c r="C533" s="193">
        <v>17</v>
      </c>
      <c r="D533" s="193"/>
      <c r="E533" s="180"/>
    </row>
    <row r="534" spans="2:5" ht="27" customHeight="1">
      <c r="B534" s="204" t="s">
        <v>320</v>
      </c>
      <c r="C534" s="193">
        <v>17</v>
      </c>
      <c r="D534" s="193"/>
      <c r="E534" s="180"/>
    </row>
    <row r="535" spans="2:5" ht="27" customHeight="1">
      <c r="B535" s="204" t="s">
        <v>321</v>
      </c>
      <c r="C535" s="193">
        <v>73</v>
      </c>
      <c r="D535" s="193"/>
      <c r="E535" s="180"/>
    </row>
    <row r="536" spans="2:5" ht="27" customHeight="1">
      <c r="B536" s="204" t="s">
        <v>322</v>
      </c>
      <c r="C536" s="193">
        <v>16</v>
      </c>
      <c r="D536" s="193"/>
      <c r="E536" s="180"/>
    </row>
    <row r="537" spans="2:5" ht="27" customHeight="1">
      <c r="B537" s="204" t="s">
        <v>323</v>
      </c>
      <c r="C537" s="193">
        <v>17</v>
      </c>
      <c r="D537" s="193"/>
      <c r="E537" s="180"/>
    </row>
    <row r="538" spans="2:5" ht="27" customHeight="1">
      <c r="B538" s="204" t="s">
        <v>324</v>
      </c>
      <c r="C538" s="193">
        <v>1</v>
      </c>
      <c r="D538" s="193"/>
      <c r="E538" s="180"/>
    </row>
    <row r="539" spans="2:5" ht="27" customHeight="1">
      <c r="B539" s="204" t="s">
        <v>325</v>
      </c>
      <c r="C539" s="193">
        <v>156</v>
      </c>
      <c r="D539" s="193"/>
      <c r="E539" s="180"/>
    </row>
    <row r="540" spans="2:5" ht="27" customHeight="1">
      <c r="B540" s="204" t="s">
        <v>326</v>
      </c>
      <c r="C540" s="193">
        <v>70</v>
      </c>
      <c r="D540" s="193"/>
      <c r="E540" s="180"/>
    </row>
    <row r="541" spans="2:5" ht="27" customHeight="1">
      <c r="B541" s="204" t="s">
        <v>534</v>
      </c>
      <c r="C541" s="193">
        <v>1</v>
      </c>
      <c r="D541" s="193"/>
      <c r="E541" s="180"/>
    </row>
    <row r="542" spans="2:5" ht="27" customHeight="1">
      <c r="B542" s="204" t="s">
        <v>327</v>
      </c>
      <c r="C542" s="193">
        <v>15</v>
      </c>
      <c r="D542" s="193"/>
      <c r="E542" s="180"/>
    </row>
    <row r="543" spans="2:5" ht="27" customHeight="1">
      <c r="B543" s="204" t="s">
        <v>328</v>
      </c>
      <c r="C543" s="193">
        <v>17</v>
      </c>
      <c r="D543" s="193"/>
      <c r="E543" s="180"/>
    </row>
    <row r="544" spans="2:5" ht="27" customHeight="1">
      <c r="B544" s="204" t="s">
        <v>329</v>
      </c>
      <c r="C544" s="193">
        <v>3</v>
      </c>
      <c r="D544" s="193"/>
      <c r="E544" s="180"/>
    </row>
    <row r="545" spans="2:5" ht="27" customHeight="1">
      <c r="B545" s="205" t="s">
        <v>330</v>
      </c>
      <c r="C545" s="193">
        <v>1</v>
      </c>
      <c r="D545" s="193"/>
      <c r="E545" s="180"/>
    </row>
    <row r="546" spans="2:5" ht="27" customHeight="1">
      <c r="B546" s="204" t="s">
        <v>331</v>
      </c>
      <c r="C546" s="193">
        <v>59</v>
      </c>
      <c r="D546" s="193"/>
      <c r="E546" s="180"/>
    </row>
    <row r="547" spans="2:5" ht="27" customHeight="1">
      <c r="B547" s="204" t="s">
        <v>332</v>
      </c>
      <c r="C547" s="193">
        <v>103</v>
      </c>
      <c r="D547" s="193"/>
      <c r="E547" s="180"/>
    </row>
    <row r="548" spans="2:5" ht="27" customHeight="1">
      <c r="B548" s="204" t="s">
        <v>333</v>
      </c>
      <c r="C548" s="193">
        <v>94</v>
      </c>
      <c r="D548" s="193"/>
      <c r="E548" s="180"/>
    </row>
    <row r="549" spans="2:5" ht="27" customHeight="1">
      <c r="B549" s="204" t="s">
        <v>334</v>
      </c>
      <c r="C549" s="193">
        <v>100</v>
      </c>
      <c r="D549" s="193"/>
      <c r="E549" s="180"/>
    </row>
    <row r="550" spans="2:5" ht="27" customHeight="1">
      <c r="B550" s="204" t="s">
        <v>335</v>
      </c>
      <c r="C550" s="193">
        <v>143</v>
      </c>
      <c r="D550" s="193"/>
      <c r="E550" s="180"/>
    </row>
    <row r="551" spans="2:5" ht="27" customHeight="1">
      <c r="B551" s="204" t="s">
        <v>182</v>
      </c>
      <c r="C551" s="193">
        <v>576</v>
      </c>
      <c r="D551" s="193">
        <v>62</v>
      </c>
      <c r="E551" s="180">
        <f>D551/C551*100</f>
        <v>10.76388888888889</v>
      </c>
    </row>
    <row r="552" spans="2:5" ht="27" customHeight="1">
      <c r="B552" s="204" t="s">
        <v>336</v>
      </c>
      <c r="C552" s="193">
        <v>3</v>
      </c>
      <c r="D552" s="193"/>
      <c r="E552" s="180"/>
    </row>
    <row r="553" spans="2:5" ht="27" customHeight="1">
      <c r="B553" s="204" t="s">
        <v>337</v>
      </c>
      <c r="C553" s="193">
        <v>16</v>
      </c>
      <c r="D553" s="193"/>
      <c r="E553" s="180"/>
    </row>
    <row r="554" spans="2:5" ht="27" customHeight="1">
      <c r="B554" s="204" t="s">
        <v>338</v>
      </c>
      <c r="C554" s="193">
        <v>10</v>
      </c>
      <c r="D554" s="193"/>
      <c r="E554" s="180"/>
    </row>
    <row r="555" spans="2:5" ht="27" customHeight="1">
      <c r="B555" s="204" t="s">
        <v>339</v>
      </c>
      <c r="C555" s="193">
        <v>24</v>
      </c>
      <c r="D555" s="193"/>
      <c r="E555" s="180"/>
    </row>
    <row r="556" spans="2:5" ht="27" customHeight="1">
      <c r="B556" s="204" t="s">
        <v>340</v>
      </c>
      <c r="C556" s="193">
        <v>46</v>
      </c>
      <c r="D556" s="193"/>
      <c r="E556" s="180"/>
    </row>
    <row r="557" spans="2:5" ht="27" customHeight="1">
      <c r="B557" s="204" t="s">
        <v>341</v>
      </c>
      <c r="C557" s="193">
        <v>2</v>
      </c>
      <c r="D557" s="193"/>
      <c r="E557" s="180"/>
    </row>
    <row r="558" spans="2:5" ht="27" customHeight="1">
      <c r="B558" s="204" t="s">
        <v>342</v>
      </c>
      <c r="C558" s="193">
        <v>54</v>
      </c>
      <c r="D558" s="193"/>
      <c r="E558" s="180"/>
    </row>
    <row r="559" spans="2:5" ht="27" customHeight="1">
      <c r="B559" s="204" t="s">
        <v>183</v>
      </c>
      <c r="C559" s="193">
        <v>377</v>
      </c>
      <c r="D559" s="193">
        <v>75</v>
      </c>
      <c r="E559" s="180">
        <f>D559/C559*100</f>
        <v>19.893899204244033</v>
      </c>
    </row>
    <row r="560" spans="2:5" ht="27" customHeight="1">
      <c r="B560" s="204" t="s">
        <v>343</v>
      </c>
      <c r="C560" s="193">
        <v>16</v>
      </c>
      <c r="D560" s="193"/>
      <c r="E560" s="180"/>
    </row>
    <row r="561" spans="2:5" ht="27" customHeight="1">
      <c r="B561" s="204" t="s">
        <v>344</v>
      </c>
      <c r="C561" s="193">
        <v>3</v>
      </c>
      <c r="D561" s="193"/>
      <c r="E561" s="180"/>
    </row>
    <row r="562" spans="2:5" ht="27" customHeight="1">
      <c r="B562" s="204" t="s">
        <v>345</v>
      </c>
      <c r="C562" s="193">
        <v>1</v>
      </c>
      <c r="D562" s="193"/>
      <c r="E562" s="180"/>
    </row>
    <row r="563" spans="2:5" ht="27" customHeight="1">
      <c r="B563" s="204" t="s">
        <v>346</v>
      </c>
      <c r="C563" s="193">
        <v>46</v>
      </c>
      <c r="D563" s="193"/>
      <c r="E563" s="180"/>
    </row>
    <row r="564" spans="2:5" ht="27" customHeight="1">
      <c r="B564" s="204" t="s">
        <v>347</v>
      </c>
      <c r="C564" s="193">
        <v>29</v>
      </c>
      <c r="D564" s="193"/>
      <c r="E564" s="180"/>
    </row>
    <row r="565" spans="2:5" ht="27" customHeight="1">
      <c r="B565" s="204" t="s">
        <v>355</v>
      </c>
      <c r="C565" s="193">
        <v>1</v>
      </c>
      <c r="D565" s="193"/>
      <c r="E565" s="180"/>
    </row>
    <row r="566" spans="2:5" ht="27" customHeight="1">
      <c r="B566" s="204" t="s">
        <v>348</v>
      </c>
      <c r="C566" s="193">
        <v>8</v>
      </c>
      <c r="D566" s="193"/>
      <c r="E566" s="180"/>
    </row>
    <row r="567" spans="2:5" ht="27" customHeight="1">
      <c r="B567" s="204" t="s">
        <v>349</v>
      </c>
      <c r="C567" s="193">
        <v>9</v>
      </c>
      <c r="D567" s="193"/>
      <c r="E567" s="180"/>
    </row>
    <row r="568" spans="2:5" ht="27" customHeight="1">
      <c r="B568" s="204" t="s">
        <v>350</v>
      </c>
      <c r="C568" s="193">
        <v>54</v>
      </c>
      <c r="D568" s="193"/>
      <c r="E568" s="180"/>
    </row>
    <row r="569" spans="2:5" ht="27" customHeight="1">
      <c r="B569" s="204" t="s">
        <v>351</v>
      </c>
      <c r="C569" s="193">
        <v>24</v>
      </c>
      <c r="D569" s="193"/>
      <c r="E569" s="180"/>
    </row>
    <row r="570" spans="2:5" ht="27" customHeight="1">
      <c r="B570" s="204" t="s">
        <v>352</v>
      </c>
      <c r="C570" s="193">
        <v>87</v>
      </c>
      <c r="D570" s="193"/>
      <c r="E570" s="180"/>
    </row>
    <row r="571" spans="2:5" ht="27" customHeight="1">
      <c r="B571" s="204" t="s">
        <v>353</v>
      </c>
      <c r="C571" s="193">
        <v>31</v>
      </c>
      <c r="D571" s="193"/>
      <c r="E571" s="180"/>
    </row>
    <row r="572" spans="2:5" ht="27" customHeight="1">
      <c r="B572" s="204" t="s">
        <v>354</v>
      </c>
      <c r="C572" s="193">
        <v>2</v>
      </c>
      <c r="D572" s="193"/>
      <c r="E572" s="180"/>
    </row>
    <row r="573" spans="2:5" ht="27" customHeight="1">
      <c r="B573" s="204" t="s">
        <v>356</v>
      </c>
      <c r="C573" s="193">
        <v>0</v>
      </c>
      <c r="D573" s="193"/>
      <c r="E573" s="180"/>
    </row>
    <row r="574" spans="2:5" ht="27" customHeight="1">
      <c r="B574" s="204" t="s">
        <v>357</v>
      </c>
      <c r="C574" s="193">
        <v>0</v>
      </c>
      <c r="D574" s="193"/>
      <c r="E574" s="180"/>
    </row>
    <row r="575" spans="2:5" ht="27" customHeight="1">
      <c r="B575" s="202" t="s">
        <v>358</v>
      </c>
      <c r="C575" s="193"/>
      <c r="D575" s="193"/>
      <c r="E575" s="180"/>
    </row>
    <row r="576" spans="2:5" ht="27" customHeight="1">
      <c r="B576" s="202" t="s">
        <v>531</v>
      </c>
      <c r="C576" s="193">
        <v>754</v>
      </c>
      <c r="D576" s="193">
        <v>173</v>
      </c>
      <c r="E576" s="180">
        <f>D576/C576*100</f>
        <v>22.944297082228115</v>
      </c>
    </row>
    <row r="577" spans="2:5" ht="27" customHeight="1">
      <c r="B577" s="202" t="s">
        <v>359</v>
      </c>
      <c r="C577" s="193">
        <v>1</v>
      </c>
      <c r="D577" s="193"/>
      <c r="E577" s="180"/>
    </row>
    <row r="578" spans="2:5" ht="27" customHeight="1">
      <c r="B578" s="202" t="s">
        <v>360</v>
      </c>
      <c r="C578" s="193">
        <v>12</v>
      </c>
      <c r="D578" s="193"/>
      <c r="E578" s="180"/>
    </row>
    <row r="579" spans="2:5" ht="27" customHeight="1">
      <c r="B579" s="202" t="s">
        <v>361</v>
      </c>
      <c r="C579" s="193">
        <v>3</v>
      </c>
      <c r="D579" s="193"/>
      <c r="E579" s="180"/>
    </row>
    <row r="580" spans="2:5" ht="27" customHeight="1">
      <c r="B580" s="202" t="s">
        <v>362</v>
      </c>
      <c r="C580" s="193">
        <v>3</v>
      </c>
      <c r="D580" s="193"/>
      <c r="E580" s="180"/>
    </row>
    <row r="581" spans="2:5" ht="27" customHeight="1">
      <c r="B581" s="202" t="s">
        <v>363</v>
      </c>
      <c r="C581" s="193">
        <v>2</v>
      </c>
      <c r="D581" s="193"/>
      <c r="E581" s="180"/>
    </row>
    <row r="582" spans="2:5" ht="27" customHeight="1">
      <c r="B582" s="202" t="s">
        <v>364</v>
      </c>
      <c r="C582" s="193">
        <v>8</v>
      </c>
      <c r="D582" s="193"/>
      <c r="E582" s="180"/>
    </row>
    <row r="583" spans="2:5" ht="27" customHeight="1">
      <c r="B583" s="202" t="s">
        <v>365</v>
      </c>
      <c r="C583" s="193">
        <v>0</v>
      </c>
      <c r="D583" s="193"/>
      <c r="E583" s="180"/>
    </row>
    <row r="584" spans="2:5" ht="27" customHeight="1">
      <c r="B584" s="202" t="s">
        <v>366</v>
      </c>
      <c r="C584" s="193">
        <v>177</v>
      </c>
      <c r="D584" s="193"/>
      <c r="E584" s="180"/>
    </row>
    <row r="585" spans="2:5" ht="27" customHeight="1">
      <c r="B585" s="202" t="s">
        <v>367</v>
      </c>
      <c r="C585" s="193">
        <v>11</v>
      </c>
      <c r="D585" s="193"/>
      <c r="E585" s="180"/>
    </row>
    <row r="586" spans="2:5" ht="27" customHeight="1">
      <c r="B586" s="202" t="s">
        <v>368</v>
      </c>
      <c r="C586" s="193">
        <v>5</v>
      </c>
      <c r="D586" s="193"/>
      <c r="E586" s="180"/>
    </row>
    <row r="587" spans="2:5" ht="27" customHeight="1">
      <c r="B587" s="202" t="s">
        <v>369</v>
      </c>
      <c r="C587" s="193">
        <v>6</v>
      </c>
      <c r="D587" s="193"/>
      <c r="E587" s="180"/>
    </row>
    <row r="588" spans="2:5" ht="27" customHeight="1">
      <c r="B588" s="202" t="s">
        <v>370</v>
      </c>
      <c r="C588" s="193">
        <v>0</v>
      </c>
      <c r="D588" s="193"/>
      <c r="E588" s="180"/>
    </row>
    <row r="589" spans="2:5" ht="27" customHeight="1">
      <c r="B589" s="202" t="s">
        <v>371</v>
      </c>
      <c r="C589" s="193">
        <v>9</v>
      </c>
      <c r="D589" s="193"/>
      <c r="E589" s="180"/>
    </row>
    <row r="590" spans="2:5" ht="27" customHeight="1">
      <c r="B590" s="202" t="s">
        <v>372</v>
      </c>
      <c r="C590" s="193">
        <v>3</v>
      </c>
      <c r="D590" s="193"/>
      <c r="E590" s="180"/>
    </row>
    <row r="591" spans="2:5" ht="27" customHeight="1">
      <c r="B591" s="202" t="s">
        <v>373</v>
      </c>
      <c r="C591" s="193">
        <v>3</v>
      </c>
      <c r="D591" s="193"/>
      <c r="E591" s="180"/>
    </row>
    <row r="592" spans="2:5" ht="27" customHeight="1">
      <c r="B592" s="202" t="s">
        <v>374</v>
      </c>
      <c r="C592" s="193">
        <v>0</v>
      </c>
      <c r="D592" s="193"/>
      <c r="E592" s="180"/>
    </row>
    <row r="593" spans="2:5" ht="27" customHeight="1">
      <c r="B593" s="202" t="s">
        <v>375</v>
      </c>
      <c r="C593" s="193">
        <v>6</v>
      </c>
      <c r="D593" s="193"/>
      <c r="E593" s="180"/>
    </row>
    <row r="594" spans="2:5" ht="27" customHeight="1">
      <c r="B594" s="202" t="s">
        <v>376</v>
      </c>
      <c r="C594" s="193">
        <v>17</v>
      </c>
      <c r="D594" s="193"/>
      <c r="E594" s="180"/>
    </row>
    <row r="595" spans="2:5" ht="27" customHeight="1">
      <c r="B595" s="202" t="s">
        <v>377</v>
      </c>
      <c r="C595" s="193">
        <v>5</v>
      </c>
      <c r="D595" s="193"/>
      <c r="E595" s="180"/>
    </row>
    <row r="596" spans="2:5" ht="27" customHeight="1">
      <c r="B596" s="202" t="s">
        <v>378</v>
      </c>
      <c r="C596" s="193">
        <v>3</v>
      </c>
      <c r="D596" s="193"/>
      <c r="E596" s="180"/>
    </row>
    <row r="597" spans="2:5" ht="27" customHeight="1">
      <c r="B597" s="202" t="s">
        <v>379</v>
      </c>
      <c r="C597" s="193">
        <v>1</v>
      </c>
      <c r="D597" s="193"/>
      <c r="E597" s="180"/>
    </row>
    <row r="598" spans="2:5" ht="27" customHeight="1">
      <c r="B598" s="202" t="s">
        <v>380</v>
      </c>
      <c r="C598" s="193"/>
      <c r="D598" s="193"/>
      <c r="E598" s="180"/>
    </row>
    <row r="599" spans="2:5" ht="27" customHeight="1">
      <c r="B599" s="202" t="s">
        <v>381</v>
      </c>
      <c r="C599" s="193">
        <v>0</v>
      </c>
      <c r="D599" s="193"/>
      <c r="E599" s="180"/>
    </row>
    <row r="600" spans="2:5" ht="27" customHeight="1">
      <c r="B600" s="202" t="s">
        <v>382</v>
      </c>
      <c r="C600" s="193">
        <v>0</v>
      </c>
      <c r="D600" s="193"/>
      <c r="E600" s="180"/>
    </row>
    <row r="601" spans="2:5" ht="27" customHeight="1">
      <c r="B601" s="202" t="s">
        <v>383</v>
      </c>
      <c r="C601" s="193">
        <v>12</v>
      </c>
      <c r="D601" s="193"/>
      <c r="E601" s="180"/>
    </row>
    <row r="602" spans="2:5" ht="27" customHeight="1">
      <c r="B602" s="202" t="s">
        <v>384</v>
      </c>
      <c r="C602" s="193">
        <v>3</v>
      </c>
      <c r="D602" s="193"/>
      <c r="E602" s="180"/>
    </row>
    <row r="603" spans="2:5" ht="27" customHeight="1">
      <c r="B603" s="202" t="s">
        <v>385</v>
      </c>
      <c r="C603" s="193">
        <v>2</v>
      </c>
      <c r="D603" s="193"/>
      <c r="E603" s="180"/>
    </row>
    <row r="604" spans="2:5" ht="27" customHeight="1">
      <c r="B604" s="202" t="s">
        <v>386</v>
      </c>
      <c r="C604" s="193">
        <v>3</v>
      </c>
      <c r="D604" s="193"/>
      <c r="E604" s="180"/>
    </row>
    <row r="605" spans="2:5" ht="27" customHeight="1">
      <c r="B605" s="202" t="s">
        <v>387</v>
      </c>
      <c r="C605" s="193">
        <v>0</v>
      </c>
      <c r="D605" s="193"/>
      <c r="E605" s="180"/>
    </row>
    <row r="606" spans="2:5" ht="27" customHeight="1">
      <c r="B606" s="202" t="s">
        <v>388</v>
      </c>
      <c r="C606" s="193">
        <v>1</v>
      </c>
      <c r="D606" s="193"/>
      <c r="E606" s="180"/>
    </row>
    <row r="607" spans="2:5" ht="27" customHeight="1">
      <c r="B607" s="202" t="s">
        <v>389</v>
      </c>
      <c r="C607" s="193">
        <v>3</v>
      </c>
      <c r="D607" s="193"/>
      <c r="E607" s="180"/>
    </row>
    <row r="608" spans="2:5" ht="27" customHeight="1">
      <c r="B608" s="202" t="s">
        <v>390</v>
      </c>
      <c r="C608" s="193">
        <v>18</v>
      </c>
      <c r="D608" s="193"/>
      <c r="E608" s="180"/>
    </row>
    <row r="609" spans="2:5" ht="27" customHeight="1">
      <c r="B609" s="202" t="s">
        <v>391</v>
      </c>
      <c r="C609" s="193">
        <v>22</v>
      </c>
      <c r="D609" s="193"/>
      <c r="E609" s="180"/>
    </row>
    <row r="610" spans="2:5" ht="27" customHeight="1">
      <c r="B610" s="202" t="s">
        <v>392</v>
      </c>
      <c r="C610" s="193">
        <v>1</v>
      </c>
      <c r="D610" s="193"/>
      <c r="E610" s="180"/>
    </row>
    <row r="611" spans="2:5" ht="27" customHeight="1">
      <c r="B611" s="202" t="s">
        <v>393</v>
      </c>
      <c r="C611" s="193">
        <v>36</v>
      </c>
      <c r="D611" s="193"/>
      <c r="E611" s="180"/>
    </row>
    <row r="612" spans="2:5" ht="27" customHeight="1">
      <c r="B612" s="202" t="s">
        <v>394</v>
      </c>
      <c r="C612" s="193">
        <v>57</v>
      </c>
      <c r="D612" s="193"/>
      <c r="E612" s="180"/>
    </row>
    <row r="613" spans="2:5" ht="27" customHeight="1">
      <c r="B613" s="202" t="s">
        <v>395</v>
      </c>
      <c r="C613" s="193">
        <v>1</v>
      </c>
      <c r="D613" s="193"/>
      <c r="E613" s="180"/>
    </row>
    <row r="614" spans="2:5" ht="27" customHeight="1">
      <c r="B614" s="202" t="s">
        <v>396</v>
      </c>
      <c r="C614" s="193">
        <v>1</v>
      </c>
      <c r="D614" s="193"/>
      <c r="E614" s="180"/>
    </row>
    <row r="615" spans="2:5" ht="27" customHeight="1">
      <c r="B615" s="202" t="s">
        <v>397</v>
      </c>
      <c r="C615" s="193">
        <v>3</v>
      </c>
      <c r="D615" s="193"/>
      <c r="E615" s="180"/>
    </row>
    <row r="616" spans="2:5" ht="27" customHeight="1">
      <c r="B616" s="202" t="s">
        <v>398</v>
      </c>
      <c r="C616" s="193">
        <v>2</v>
      </c>
      <c r="D616" s="193"/>
      <c r="E616" s="180"/>
    </row>
    <row r="617" spans="2:5" ht="27" customHeight="1">
      <c r="B617" s="202" t="s">
        <v>399</v>
      </c>
      <c r="C617" s="193">
        <v>0</v>
      </c>
      <c r="D617" s="193"/>
      <c r="E617" s="180"/>
    </row>
    <row r="618" spans="2:5" ht="27" customHeight="1">
      <c r="B618" s="202" t="s">
        <v>400</v>
      </c>
      <c r="C618" s="193">
        <v>29</v>
      </c>
      <c r="D618" s="193"/>
      <c r="E618" s="180"/>
    </row>
    <row r="619" spans="2:5" ht="27" customHeight="1">
      <c r="B619" s="202" t="s">
        <v>401</v>
      </c>
      <c r="C619" s="193">
        <v>1</v>
      </c>
      <c r="D619" s="193"/>
      <c r="E619" s="180"/>
    </row>
    <row r="620" spans="2:5" ht="27" customHeight="1">
      <c r="B620" s="202" t="s">
        <v>402</v>
      </c>
      <c r="C620" s="193">
        <v>11</v>
      </c>
      <c r="D620" s="193"/>
      <c r="E620" s="180"/>
    </row>
    <row r="621" spans="2:5" ht="27" customHeight="1">
      <c r="B621" s="202" t="s">
        <v>403</v>
      </c>
      <c r="C621" s="193">
        <v>20</v>
      </c>
      <c r="D621" s="193"/>
      <c r="E621" s="180"/>
    </row>
    <row r="622" spans="2:5" ht="27" customHeight="1">
      <c r="B622" s="202" t="s">
        <v>404</v>
      </c>
      <c r="C622" s="193">
        <v>1</v>
      </c>
      <c r="D622" s="193"/>
      <c r="E622" s="180"/>
    </row>
    <row r="623" spans="2:5" ht="27" customHeight="1">
      <c r="B623" s="202" t="s">
        <v>405</v>
      </c>
      <c r="C623" s="193">
        <v>17</v>
      </c>
      <c r="D623" s="193"/>
      <c r="E623" s="180"/>
    </row>
    <row r="624" spans="2:5" ht="27" customHeight="1">
      <c r="B624" s="202" t="s">
        <v>406</v>
      </c>
      <c r="C624" s="193">
        <v>0</v>
      </c>
      <c r="D624" s="193"/>
      <c r="E624" s="180"/>
    </row>
    <row r="625" spans="2:5" ht="27" customHeight="1">
      <c r="B625" s="202" t="s">
        <v>407</v>
      </c>
      <c r="C625" s="193">
        <v>9</v>
      </c>
      <c r="D625" s="193"/>
      <c r="E625" s="180"/>
    </row>
    <row r="626" spans="2:5" ht="27" customHeight="1">
      <c r="B626" s="202" t="s">
        <v>408</v>
      </c>
      <c r="C626" s="193">
        <v>1</v>
      </c>
      <c r="D626" s="193"/>
      <c r="E626" s="180"/>
    </row>
    <row r="627" spans="2:5" ht="27" customHeight="1">
      <c r="B627" s="202" t="s">
        <v>409</v>
      </c>
      <c r="C627" s="193">
        <v>5</v>
      </c>
      <c r="D627" s="193"/>
      <c r="E627" s="180"/>
    </row>
    <row r="628" spans="2:5" ht="27" customHeight="1">
      <c r="B628" s="202" t="s">
        <v>410</v>
      </c>
      <c r="C628" s="193">
        <v>5</v>
      </c>
      <c r="D628" s="193"/>
      <c r="E628" s="180"/>
    </row>
    <row r="629" spans="2:5" ht="27" customHeight="1">
      <c r="B629" s="202" t="s">
        <v>411</v>
      </c>
      <c r="C629" s="193">
        <v>2</v>
      </c>
      <c r="D629" s="193"/>
      <c r="E629" s="180"/>
    </row>
    <row r="630" spans="2:5" ht="27" customHeight="1">
      <c r="B630" s="202" t="s">
        <v>412</v>
      </c>
      <c r="C630" s="193">
        <v>39</v>
      </c>
      <c r="D630" s="193"/>
      <c r="E630" s="180"/>
    </row>
    <row r="631" spans="2:5" ht="27" customHeight="1">
      <c r="B631" s="202" t="s">
        <v>413</v>
      </c>
      <c r="C631" s="193">
        <v>6</v>
      </c>
      <c r="D631" s="193"/>
      <c r="E631" s="180"/>
    </row>
    <row r="632" spans="2:5" ht="27" customHeight="1">
      <c r="B632" s="202" t="s">
        <v>414</v>
      </c>
      <c r="C632" s="193">
        <v>0</v>
      </c>
      <c r="D632" s="193"/>
      <c r="E632" s="180"/>
    </row>
    <row r="633" spans="2:5" ht="27" customHeight="1">
      <c r="B633" s="202" t="s">
        <v>415</v>
      </c>
      <c r="C633" s="193">
        <v>0</v>
      </c>
      <c r="D633" s="193"/>
      <c r="E633" s="180"/>
    </row>
    <row r="634" spans="2:5" ht="27" customHeight="1">
      <c r="B634" s="202" t="s">
        <v>416</v>
      </c>
      <c r="C634" s="193">
        <v>10</v>
      </c>
      <c r="D634" s="193"/>
      <c r="E634" s="180"/>
    </row>
    <row r="635" spans="2:5" ht="27" customHeight="1">
      <c r="B635" s="202" t="s">
        <v>417</v>
      </c>
      <c r="C635" s="193">
        <v>2</v>
      </c>
      <c r="D635" s="193"/>
      <c r="E635" s="180"/>
    </row>
    <row r="636" spans="2:5" ht="27" customHeight="1">
      <c r="B636" s="202" t="s">
        <v>418</v>
      </c>
      <c r="C636" s="193">
        <v>7</v>
      </c>
      <c r="D636" s="193"/>
      <c r="E636" s="180"/>
    </row>
    <row r="637" spans="2:5" ht="27" customHeight="1">
      <c r="B637" s="202" t="s">
        <v>419</v>
      </c>
      <c r="C637" s="193">
        <v>58</v>
      </c>
      <c r="D637" s="193"/>
      <c r="E637" s="180"/>
    </row>
    <row r="638" spans="2:5" ht="27" customHeight="1">
      <c r="B638" s="202" t="s">
        <v>420</v>
      </c>
      <c r="C638" s="193">
        <v>0</v>
      </c>
      <c r="D638" s="193"/>
      <c r="E638" s="180"/>
    </row>
    <row r="639" spans="2:5" ht="27" customHeight="1">
      <c r="B639" s="202" t="s">
        <v>284</v>
      </c>
      <c r="C639" s="193">
        <v>1</v>
      </c>
      <c r="D639" s="193"/>
      <c r="E639" s="180"/>
    </row>
    <row r="640" spans="2:5" ht="27" customHeight="1">
      <c r="B640" s="202" t="s">
        <v>421</v>
      </c>
      <c r="C640" s="193">
        <v>64</v>
      </c>
      <c r="D640" s="193"/>
      <c r="E640" s="180"/>
    </row>
    <row r="641" spans="2:5" ht="27" customHeight="1">
      <c r="B641" s="202" t="s">
        <v>422</v>
      </c>
      <c r="C641" s="193">
        <v>0</v>
      </c>
      <c r="D641" s="193"/>
      <c r="E641" s="180"/>
    </row>
    <row r="642" spans="2:5" ht="27" customHeight="1">
      <c r="B642" s="202" t="s">
        <v>423</v>
      </c>
      <c r="C642" s="193">
        <v>544</v>
      </c>
      <c r="D642" s="193">
        <v>304</v>
      </c>
      <c r="E642" s="180">
        <f>D642/C642*100</f>
        <v>55.88235294117647</v>
      </c>
    </row>
    <row r="643" spans="2:5" ht="27" customHeight="1">
      <c r="B643" s="202" t="s">
        <v>424</v>
      </c>
      <c r="C643" s="193">
        <v>5</v>
      </c>
      <c r="D643" s="193"/>
      <c r="E643" s="180"/>
    </row>
    <row r="644" spans="2:5" ht="27" customHeight="1">
      <c r="B644" s="202" t="s">
        <v>425</v>
      </c>
      <c r="C644" s="193">
        <v>13</v>
      </c>
      <c r="D644" s="193"/>
      <c r="E644" s="180"/>
    </row>
    <row r="645" spans="2:5" ht="27" customHeight="1">
      <c r="B645" s="202" t="s">
        <v>426</v>
      </c>
      <c r="C645" s="193">
        <v>1</v>
      </c>
      <c r="D645" s="193"/>
      <c r="E645" s="180"/>
    </row>
    <row r="646" spans="2:5" ht="27" customHeight="1">
      <c r="B646" s="202" t="s">
        <v>427</v>
      </c>
      <c r="C646" s="193">
        <v>0</v>
      </c>
      <c r="D646" s="193"/>
      <c r="E646" s="180"/>
    </row>
    <row r="647" spans="2:5" ht="27" customHeight="1">
      <c r="B647" s="202" t="s">
        <v>428</v>
      </c>
      <c r="C647" s="193">
        <v>0</v>
      </c>
      <c r="D647" s="193"/>
      <c r="E647" s="180"/>
    </row>
    <row r="648" spans="2:5" ht="27" customHeight="1">
      <c r="B648" s="202" t="s">
        <v>429</v>
      </c>
      <c r="C648" s="193">
        <v>1</v>
      </c>
      <c r="D648" s="193"/>
      <c r="E648" s="180"/>
    </row>
    <row r="649" spans="2:5" ht="27" customHeight="1">
      <c r="B649" s="202" t="s">
        <v>430</v>
      </c>
      <c r="C649" s="193">
        <v>38</v>
      </c>
      <c r="D649" s="193"/>
      <c r="E649" s="180"/>
    </row>
    <row r="650" spans="2:5" ht="27" customHeight="1">
      <c r="B650" s="202" t="s">
        <v>431</v>
      </c>
      <c r="C650" s="193">
        <v>2</v>
      </c>
      <c r="D650" s="193"/>
      <c r="E650" s="180"/>
    </row>
    <row r="651" spans="2:5" ht="27" customHeight="1">
      <c r="B651" s="202" t="s">
        <v>432</v>
      </c>
      <c r="C651" s="193">
        <v>0</v>
      </c>
      <c r="D651" s="193"/>
      <c r="E651" s="180"/>
    </row>
    <row r="652" spans="2:5" ht="27" customHeight="1">
      <c r="B652" s="202" t="s">
        <v>433</v>
      </c>
      <c r="C652" s="193">
        <v>0</v>
      </c>
      <c r="D652" s="193"/>
      <c r="E652" s="180"/>
    </row>
    <row r="653" spans="2:5" ht="27" customHeight="1">
      <c r="B653" s="202" t="s">
        <v>434</v>
      </c>
      <c r="C653" s="193">
        <v>5</v>
      </c>
      <c r="D653" s="193"/>
      <c r="E653" s="180"/>
    </row>
    <row r="654" spans="2:5" ht="27" customHeight="1">
      <c r="B654" s="202" t="s">
        <v>435</v>
      </c>
      <c r="C654" s="193">
        <v>21</v>
      </c>
      <c r="D654" s="193"/>
      <c r="E654" s="180"/>
    </row>
    <row r="655" spans="2:5" ht="27" customHeight="1">
      <c r="B655" s="202" t="s">
        <v>436</v>
      </c>
      <c r="C655" s="193">
        <v>0</v>
      </c>
      <c r="D655" s="193"/>
      <c r="E655" s="180"/>
    </row>
    <row r="656" spans="2:5" ht="27" customHeight="1">
      <c r="B656" s="202" t="s">
        <v>437</v>
      </c>
      <c r="C656" s="193">
        <v>1</v>
      </c>
      <c r="D656" s="193"/>
      <c r="E656" s="180"/>
    </row>
    <row r="657" spans="2:5" ht="27" customHeight="1">
      <c r="B657" s="202" t="s">
        <v>438</v>
      </c>
      <c r="C657" s="193">
        <v>1</v>
      </c>
      <c r="D657" s="193"/>
      <c r="E657" s="180"/>
    </row>
    <row r="658" spans="2:5" ht="27" customHeight="1">
      <c r="B658" s="202" t="s">
        <v>439</v>
      </c>
      <c r="C658" s="193">
        <v>30</v>
      </c>
      <c r="D658" s="193"/>
      <c r="E658" s="180"/>
    </row>
    <row r="659" spans="2:5" ht="27" customHeight="1">
      <c r="B659" s="202" t="s">
        <v>440</v>
      </c>
      <c r="C659" s="193">
        <v>9</v>
      </c>
      <c r="D659" s="193"/>
      <c r="E659" s="180"/>
    </row>
    <row r="660" spans="2:5" ht="27" customHeight="1">
      <c r="B660" s="202" t="s">
        <v>441</v>
      </c>
      <c r="C660" s="193">
        <v>1</v>
      </c>
      <c r="D660" s="193"/>
      <c r="E660" s="180"/>
    </row>
    <row r="661" spans="2:5" ht="27" customHeight="1">
      <c r="B661" s="202" t="s">
        <v>442</v>
      </c>
      <c r="C661" s="193">
        <v>1</v>
      </c>
      <c r="D661" s="193"/>
      <c r="E661" s="180"/>
    </row>
    <row r="662" spans="2:5" ht="27" customHeight="1">
      <c r="B662" s="202" t="s">
        <v>443</v>
      </c>
      <c r="C662" s="193">
        <v>0</v>
      </c>
      <c r="D662" s="193"/>
      <c r="E662" s="180"/>
    </row>
    <row r="663" spans="2:5" ht="27" customHeight="1">
      <c r="B663" s="202" t="s">
        <v>444</v>
      </c>
      <c r="C663" s="193">
        <v>6</v>
      </c>
      <c r="D663" s="193"/>
      <c r="E663" s="180"/>
    </row>
    <row r="664" spans="2:5" ht="27" customHeight="1">
      <c r="B664" s="202" t="s">
        <v>445</v>
      </c>
      <c r="C664" s="193">
        <v>29</v>
      </c>
      <c r="D664" s="193"/>
      <c r="E664" s="180"/>
    </row>
    <row r="665" spans="2:5" ht="27" customHeight="1">
      <c r="B665" s="202" t="s">
        <v>184</v>
      </c>
      <c r="C665" s="193">
        <v>133</v>
      </c>
      <c r="D665" s="193"/>
      <c r="E665" s="180"/>
    </row>
    <row r="666" spans="2:5" ht="27" customHeight="1">
      <c r="B666" s="202" t="s">
        <v>186</v>
      </c>
      <c r="C666" s="193">
        <v>53</v>
      </c>
      <c r="D666" s="193"/>
      <c r="E666" s="180"/>
    </row>
    <row r="667" spans="2:5" ht="27" customHeight="1">
      <c r="B667" s="202" t="s">
        <v>446</v>
      </c>
      <c r="C667" s="193">
        <v>75</v>
      </c>
      <c r="D667" s="193"/>
      <c r="E667" s="180"/>
    </row>
    <row r="668" spans="2:5" ht="27" customHeight="1">
      <c r="B668" s="202" t="s">
        <v>447</v>
      </c>
      <c r="C668" s="193">
        <v>0</v>
      </c>
      <c r="D668" s="193"/>
      <c r="E668" s="180"/>
    </row>
    <row r="669" spans="2:5" ht="27" customHeight="1">
      <c r="B669" s="202" t="s">
        <v>448</v>
      </c>
      <c r="C669" s="193">
        <v>4</v>
      </c>
      <c r="D669" s="193"/>
      <c r="E669" s="180"/>
    </row>
    <row r="670" spans="2:5" ht="27" customHeight="1">
      <c r="B670" s="202" t="s">
        <v>449</v>
      </c>
      <c r="C670" s="193">
        <v>6</v>
      </c>
      <c r="D670" s="193"/>
      <c r="E670" s="180"/>
    </row>
    <row r="671" spans="2:5" ht="27" customHeight="1">
      <c r="B671" s="202" t="s">
        <v>450</v>
      </c>
      <c r="C671" s="193">
        <v>6</v>
      </c>
      <c r="D671" s="193"/>
      <c r="E671" s="180"/>
    </row>
    <row r="672" spans="2:5" ht="27" customHeight="1">
      <c r="B672" s="202" t="s">
        <v>451</v>
      </c>
      <c r="C672" s="193">
        <v>24</v>
      </c>
      <c r="D672" s="193"/>
      <c r="E672" s="180"/>
    </row>
    <row r="673" spans="2:5" ht="27" customHeight="1">
      <c r="B673" s="202" t="s">
        <v>452</v>
      </c>
      <c r="C673" s="193">
        <v>0</v>
      </c>
      <c r="D673" s="193"/>
      <c r="E673" s="180"/>
    </row>
    <row r="674" spans="2:5" ht="27" customHeight="1">
      <c r="B674" s="202" t="s">
        <v>453</v>
      </c>
      <c r="C674" s="193">
        <v>0</v>
      </c>
      <c r="D674" s="193"/>
      <c r="E674" s="180"/>
    </row>
    <row r="675" spans="2:5" ht="27" customHeight="1">
      <c r="B675" s="202" t="s">
        <v>454</v>
      </c>
      <c r="C675" s="193">
        <v>1</v>
      </c>
      <c r="D675" s="193"/>
      <c r="E675" s="180"/>
    </row>
    <row r="676" spans="2:5" ht="27" customHeight="1">
      <c r="B676" s="202" t="s">
        <v>455</v>
      </c>
      <c r="C676" s="193">
        <v>1</v>
      </c>
      <c r="D676" s="193"/>
      <c r="E676" s="180"/>
    </row>
    <row r="677" spans="2:5" ht="27" customHeight="1">
      <c r="B677" s="206" t="s">
        <v>456</v>
      </c>
      <c r="C677" s="193"/>
      <c r="D677" s="193"/>
      <c r="E677" s="180"/>
    </row>
    <row r="678" spans="2:5" ht="27" customHeight="1">
      <c r="B678" s="202" t="s">
        <v>532</v>
      </c>
      <c r="C678" s="208">
        <v>289</v>
      </c>
      <c r="D678" s="193">
        <v>202</v>
      </c>
      <c r="E678" s="180">
        <f>D678/C678*100</f>
        <v>69.8961937716263</v>
      </c>
    </row>
    <row r="679" spans="2:5" ht="27" customHeight="1">
      <c r="B679" s="207" t="s">
        <v>457</v>
      </c>
      <c r="C679" s="208">
        <v>1</v>
      </c>
      <c r="D679" s="193"/>
      <c r="E679" s="180"/>
    </row>
    <row r="680" spans="2:5" ht="27" customHeight="1">
      <c r="B680" s="207" t="s">
        <v>458</v>
      </c>
      <c r="C680" s="208">
        <v>0</v>
      </c>
      <c r="D680" s="193"/>
      <c r="E680" s="180"/>
    </row>
    <row r="681" spans="2:5" ht="27" customHeight="1">
      <c r="B681" s="207" t="s">
        <v>459</v>
      </c>
      <c r="C681" s="208">
        <v>12</v>
      </c>
      <c r="D681" s="193"/>
      <c r="E681" s="180"/>
    </row>
    <row r="682" spans="2:5" ht="27" customHeight="1">
      <c r="B682" s="207" t="s">
        <v>460</v>
      </c>
      <c r="C682" s="208">
        <v>0</v>
      </c>
      <c r="D682" s="193"/>
      <c r="E682" s="180"/>
    </row>
    <row r="683" spans="2:5" ht="27" customHeight="1">
      <c r="B683" s="207" t="s">
        <v>461</v>
      </c>
      <c r="C683" s="208">
        <v>0</v>
      </c>
      <c r="D683" s="193"/>
      <c r="E683" s="180"/>
    </row>
    <row r="684" spans="2:5" ht="27" customHeight="1">
      <c r="B684" s="207" t="s">
        <v>462</v>
      </c>
      <c r="C684" s="208">
        <v>5</v>
      </c>
      <c r="D684" s="193"/>
      <c r="E684" s="180"/>
    </row>
    <row r="685" spans="2:5" ht="27" customHeight="1">
      <c r="B685" s="207" t="s">
        <v>260</v>
      </c>
      <c r="C685" s="208">
        <v>0</v>
      </c>
      <c r="D685" s="193"/>
      <c r="E685" s="180"/>
    </row>
    <row r="686" spans="2:5" ht="27" customHeight="1">
      <c r="B686" s="207" t="s">
        <v>463</v>
      </c>
      <c r="C686" s="208">
        <v>1</v>
      </c>
      <c r="D686" s="193"/>
      <c r="E686" s="180"/>
    </row>
    <row r="687" spans="2:5" ht="27" customHeight="1">
      <c r="B687" s="207" t="s">
        <v>464</v>
      </c>
      <c r="C687" s="208">
        <v>2</v>
      </c>
      <c r="D687" s="193"/>
      <c r="E687" s="180"/>
    </row>
    <row r="688" spans="2:5" ht="27" customHeight="1">
      <c r="B688" s="207" t="s">
        <v>465</v>
      </c>
      <c r="C688" s="208">
        <v>9</v>
      </c>
      <c r="D688" s="193"/>
      <c r="E688" s="180"/>
    </row>
    <row r="689" spans="2:5" ht="27" customHeight="1">
      <c r="B689" s="207" t="s">
        <v>466</v>
      </c>
      <c r="C689" s="208">
        <v>0</v>
      </c>
      <c r="D689" s="193"/>
      <c r="E689" s="180"/>
    </row>
    <row r="690" spans="2:5" ht="27" customHeight="1">
      <c r="B690" s="207" t="s">
        <v>467</v>
      </c>
      <c r="C690" s="208">
        <v>6</v>
      </c>
      <c r="D690" s="193"/>
      <c r="E690" s="180"/>
    </row>
    <row r="691" spans="2:5" ht="27" customHeight="1">
      <c r="B691" s="207" t="s">
        <v>468</v>
      </c>
      <c r="C691" s="208">
        <v>4</v>
      </c>
      <c r="D691" s="193"/>
      <c r="E691" s="180"/>
    </row>
    <row r="692" spans="2:5" ht="27" customHeight="1">
      <c r="B692" s="207" t="s">
        <v>469</v>
      </c>
      <c r="C692" s="208">
        <v>5</v>
      </c>
      <c r="D692" s="193"/>
      <c r="E692" s="180"/>
    </row>
    <row r="693" spans="2:5" ht="27" customHeight="1">
      <c r="B693" s="207" t="s">
        <v>470</v>
      </c>
      <c r="C693" s="208">
        <v>18</v>
      </c>
      <c r="D693" s="193"/>
      <c r="E693" s="180"/>
    </row>
    <row r="694" spans="2:5" ht="27" customHeight="1">
      <c r="B694" s="207" t="s">
        <v>471</v>
      </c>
      <c r="C694" s="208">
        <v>30</v>
      </c>
      <c r="D694" s="193"/>
      <c r="E694" s="180"/>
    </row>
    <row r="695" spans="2:5" ht="27" customHeight="1">
      <c r="B695" s="207" t="s">
        <v>177</v>
      </c>
      <c r="C695" s="208">
        <v>473</v>
      </c>
      <c r="D695" s="193">
        <v>98</v>
      </c>
      <c r="E695" s="180">
        <f>D695/C695*100</f>
        <v>20.718816067653275</v>
      </c>
    </row>
    <row r="696" spans="2:5" ht="27" customHeight="1">
      <c r="B696" s="207" t="s">
        <v>472</v>
      </c>
      <c r="C696" s="208">
        <v>0</v>
      </c>
      <c r="D696" s="193"/>
      <c r="E696" s="180"/>
    </row>
    <row r="697" spans="2:5" ht="27" customHeight="1">
      <c r="B697" s="207" t="s">
        <v>473</v>
      </c>
      <c r="C697" s="208">
        <v>0</v>
      </c>
      <c r="D697" s="193"/>
      <c r="E697" s="180"/>
    </row>
    <row r="698" spans="2:5" ht="27" customHeight="1">
      <c r="B698" s="207" t="s">
        <v>474</v>
      </c>
      <c r="C698" s="208">
        <v>1</v>
      </c>
      <c r="D698" s="193"/>
      <c r="E698" s="180"/>
    </row>
    <row r="699" spans="2:5" ht="27" customHeight="1">
      <c r="B699" s="207" t="s">
        <v>475</v>
      </c>
      <c r="C699" s="208">
        <v>0</v>
      </c>
      <c r="D699" s="193"/>
      <c r="E699" s="180"/>
    </row>
    <row r="700" spans="2:5" ht="27" customHeight="1">
      <c r="B700" s="207" t="s">
        <v>476</v>
      </c>
      <c r="C700" s="208">
        <v>9</v>
      </c>
      <c r="D700" s="193"/>
      <c r="E700" s="180"/>
    </row>
    <row r="701" spans="2:5" ht="27" customHeight="1">
      <c r="B701" s="207" t="s">
        <v>477</v>
      </c>
      <c r="C701" s="208">
        <v>54</v>
      </c>
      <c r="D701" s="193"/>
      <c r="E701" s="180"/>
    </row>
    <row r="702" spans="2:5" ht="27" customHeight="1">
      <c r="B702" s="207" t="s">
        <v>478</v>
      </c>
      <c r="C702" s="208">
        <v>0</v>
      </c>
      <c r="D702" s="193"/>
      <c r="E702" s="180"/>
    </row>
    <row r="703" spans="2:5" ht="27" customHeight="1">
      <c r="B703" s="207" t="s">
        <v>479</v>
      </c>
      <c r="C703" s="208">
        <v>15</v>
      </c>
      <c r="D703" s="193"/>
      <c r="E703" s="180"/>
    </row>
    <row r="704" spans="2:5" ht="27" customHeight="1">
      <c r="B704" s="207" t="s">
        <v>480</v>
      </c>
      <c r="C704" s="208">
        <v>7</v>
      </c>
      <c r="D704" s="193"/>
      <c r="E704" s="180"/>
    </row>
    <row r="705" spans="2:5" ht="27" customHeight="1">
      <c r="B705" s="207" t="s">
        <v>481</v>
      </c>
      <c r="C705" s="208">
        <v>1</v>
      </c>
      <c r="D705" s="193"/>
      <c r="E705" s="180"/>
    </row>
    <row r="706" spans="2:5" ht="27" customHeight="1">
      <c r="B706" s="207" t="s">
        <v>482</v>
      </c>
      <c r="C706" s="208">
        <v>0</v>
      </c>
      <c r="D706" s="193"/>
      <c r="E706" s="180"/>
    </row>
    <row r="707" spans="2:5" ht="27" customHeight="1">
      <c r="B707" s="207" t="s">
        <v>483</v>
      </c>
      <c r="C707" s="208">
        <v>0</v>
      </c>
      <c r="D707" s="193"/>
      <c r="E707" s="180"/>
    </row>
    <row r="708" spans="2:5" ht="27" customHeight="1">
      <c r="B708" s="207" t="s">
        <v>484</v>
      </c>
      <c r="C708" s="208">
        <v>6</v>
      </c>
      <c r="D708" s="193"/>
      <c r="E708" s="180"/>
    </row>
    <row r="709" spans="2:5" ht="27" customHeight="1">
      <c r="B709" s="207" t="s">
        <v>485</v>
      </c>
      <c r="C709" s="208">
        <v>24</v>
      </c>
      <c r="D709" s="193"/>
      <c r="E709" s="180"/>
    </row>
    <row r="710" spans="2:5" ht="27" customHeight="1">
      <c r="B710" s="207" t="s">
        <v>486</v>
      </c>
      <c r="C710" s="208">
        <v>1</v>
      </c>
      <c r="D710" s="193"/>
      <c r="E710" s="180"/>
    </row>
    <row r="711" spans="2:5" ht="27" customHeight="1">
      <c r="B711" s="207" t="s">
        <v>487</v>
      </c>
      <c r="C711" s="208">
        <v>6</v>
      </c>
      <c r="D711" s="193"/>
      <c r="E711" s="180"/>
    </row>
    <row r="712" spans="2:5" ht="27" customHeight="1">
      <c r="B712" s="207" t="s">
        <v>488</v>
      </c>
      <c r="C712" s="208">
        <v>4</v>
      </c>
      <c r="D712" s="193"/>
      <c r="E712" s="180"/>
    </row>
    <row r="713" spans="2:5" ht="27" customHeight="1">
      <c r="B713" s="207" t="s">
        <v>489</v>
      </c>
      <c r="C713" s="208">
        <v>1</v>
      </c>
      <c r="D713" s="193"/>
      <c r="E713" s="180"/>
    </row>
    <row r="714" spans="2:5" ht="27" customHeight="1">
      <c r="B714" s="207" t="s">
        <v>490</v>
      </c>
      <c r="C714" s="208">
        <v>16</v>
      </c>
      <c r="D714" s="193"/>
      <c r="E714" s="180"/>
    </row>
    <row r="715" spans="2:5" ht="27" customHeight="1">
      <c r="B715" s="207" t="s">
        <v>491</v>
      </c>
      <c r="C715" s="208">
        <v>9</v>
      </c>
      <c r="D715" s="193"/>
      <c r="E715" s="180"/>
    </row>
    <row r="716" spans="2:5" ht="27" customHeight="1">
      <c r="B716" s="207" t="s">
        <v>492</v>
      </c>
      <c r="C716" s="208">
        <v>16</v>
      </c>
      <c r="D716" s="193"/>
      <c r="E716" s="180"/>
    </row>
    <row r="717" spans="2:5" ht="27" customHeight="1">
      <c r="B717" s="207" t="s">
        <v>180</v>
      </c>
      <c r="C717" s="208">
        <v>324</v>
      </c>
      <c r="D717" s="193">
        <v>55</v>
      </c>
      <c r="E717" s="180">
        <f>D717/C717*100</f>
        <v>16.97530864197531</v>
      </c>
    </row>
    <row r="718" spans="2:5" ht="27" customHeight="1">
      <c r="B718" s="207" t="s">
        <v>493</v>
      </c>
      <c r="C718" s="208">
        <v>1</v>
      </c>
      <c r="D718" s="193"/>
      <c r="E718" s="180"/>
    </row>
    <row r="719" spans="2:5" ht="27" customHeight="1">
      <c r="B719" s="207" t="s">
        <v>494</v>
      </c>
      <c r="C719" s="208">
        <v>0</v>
      </c>
      <c r="D719" s="193"/>
      <c r="E719" s="180"/>
    </row>
    <row r="720" spans="2:5" ht="27" customHeight="1">
      <c r="B720" s="207" t="s">
        <v>495</v>
      </c>
      <c r="C720" s="208">
        <v>0</v>
      </c>
      <c r="D720" s="193"/>
      <c r="E720" s="180"/>
    </row>
    <row r="721" spans="2:5" ht="27" customHeight="1">
      <c r="B721" s="207" t="s">
        <v>496</v>
      </c>
      <c r="C721" s="208">
        <v>3</v>
      </c>
      <c r="D721" s="193"/>
      <c r="E721" s="180"/>
    </row>
    <row r="722" spans="2:5" ht="27" customHeight="1">
      <c r="B722" s="207" t="s">
        <v>497</v>
      </c>
      <c r="C722" s="208">
        <v>3</v>
      </c>
      <c r="D722" s="193"/>
      <c r="E722" s="180"/>
    </row>
    <row r="723" spans="2:5" ht="27" customHeight="1">
      <c r="B723" s="207" t="s">
        <v>497</v>
      </c>
      <c r="C723" s="208">
        <v>1</v>
      </c>
      <c r="D723" s="193"/>
      <c r="E723" s="180"/>
    </row>
    <row r="724" spans="2:5" ht="27" customHeight="1">
      <c r="B724" s="207" t="s">
        <v>498</v>
      </c>
      <c r="C724" s="208">
        <v>8</v>
      </c>
      <c r="D724" s="193"/>
      <c r="E724" s="180"/>
    </row>
    <row r="725" spans="2:5" ht="27" customHeight="1">
      <c r="B725" s="207" t="s">
        <v>499</v>
      </c>
      <c r="C725" s="208">
        <v>2</v>
      </c>
      <c r="D725" s="193"/>
      <c r="E725" s="180"/>
    </row>
    <row r="726" spans="2:5" ht="27" customHeight="1">
      <c r="B726" s="207" t="s">
        <v>500</v>
      </c>
      <c r="C726" s="208">
        <v>9</v>
      </c>
      <c r="D726" s="193"/>
      <c r="E726" s="180"/>
    </row>
    <row r="727" spans="2:5" ht="27" customHeight="1">
      <c r="B727" s="207" t="s">
        <v>501</v>
      </c>
      <c r="C727" s="208">
        <v>39</v>
      </c>
      <c r="D727" s="193"/>
      <c r="E727" s="180"/>
    </row>
    <row r="728" spans="2:5" ht="27" customHeight="1">
      <c r="B728" s="207" t="s">
        <v>502</v>
      </c>
      <c r="C728" s="208">
        <v>0</v>
      </c>
      <c r="D728" s="193"/>
      <c r="E728" s="180"/>
    </row>
    <row r="729" spans="2:5" ht="27" customHeight="1">
      <c r="B729" s="207" t="s">
        <v>503</v>
      </c>
      <c r="C729" s="208">
        <v>2</v>
      </c>
      <c r="D729" s="193"/>
      <c r="E729" s="180"/>
    </row>
    <row r="730" spans="2:5" ht="27" customHeight="1">
      <c r="B730" s="207" t="s">
        <v>504</v>
      </c>
      <c r="C730" s="208">
        <v>1</v>
      </c>
      <c r="D730" s="193"/>
      <c r="E730" s="180"/>
    </row>
    <row r="731" spans="2:5" ht="27" customHeight="1">
      <c r="B731" s="207" t="s">
        <v>505</v>
      </c>
      <c r="C731" s="208">
        <v>1</v>
      </c>
      <c r="D731" s="193"/>
      <c r="E731" s="180"/>
    </row>
    <row r="732" spans="2:5" ht="27" customHeight="1">
      <c r="B732" s="207" t="s">
        <v>303</v>
      </c>
      <c r="C732" s="208">
        <v>36</v>
      </c>
      <c r="D732" s="193"/>
      <c r="E732" s="180"/>
    </row>
    <row r="733" spans="2:5" ht="27" customHeight="1">
      <c r="B733" s="207" t="s">
        <v>506</v>
      </c>
      <c r="C733" s="208">
        <v>9</v>
      </c>
      <c r="D733" s="193"/>
      <c r="E733" s="180"/>
    </row>
    <row r="734" spans="2:5" ht="27" customHeight="1">
      <c r="B734" s="207" t="s">
        <v>507</v>
      </c>
      <c r="C734" s="208">
        <v>1</v>
      </c>
      <c r="D734" s="193"/>
      <c r="E734" s="180"/>
    </row>
    <row r="735" spans="2:5" ht="27" customHeight="1">
      <c r="B735" s="207" t="s">
        <v>508</v>
      </c>
      <c r="C735" s="208">
        <v>16</v>
      </c>
      <c r="D735" s="193"/>
      <c r="E735" s="180"/>
    </row>
    <row r="736" spans="2:5" ht="27" customHeight="1">
      <c r="B736" s="207" t="s">
        <v>509</v>
      </c>
      <c r="C736" s="208">
        <v>41</v>
      </c>
      <c r="D736" s="193"/>
      <c r="E736" s="180"/>
    </row>
    <row r="737" spans="2:5" ht="27" customHeight="1">
      <c r="B737" s="207" t="s">
        <v>510</v>
      </c>
      <c r="C737" s="208">
        <v>30</v>
      </c>
      <c r="D737" s="193"/>
      <c r="E737" s="180"/>
    </row>
    <row r="738" spans="2:5" ht="27" customHeight="1">
      <c r="B738" s="207" t="s">
        <v>511</v>
      </c>
      <c r="C738" s="208">
        <v>2</v>
      </c>
      <c r="D738" s="193"/>
      <c r="E738" s="180"/>
    </row>
    <row r="739" spans="2:5" ht="27" customHeight="1">
      <c r="B739" s="207" t="s">
        <v>512</v>
      </c>
      <c r="C739" s="208">
        <v>3</v>
      </c>
      <c r="D739" s="193"/>
      <c r="E739" s="180"/>
    </row>
    <row r="740" spans="2:5" ht="27" customHeight="1">
      <c r="B740" s="207" t="s">
        <v>513</v>
      </c>
      <c r="C740" s="208">
        <v>2</v>
      </c>
      <c r="D740" s="193"/>
      <c r="E740" s="180"/>
    </row>
    <row r="741" spans="2:5" ht="27" customHeight="1">
      <c r="B741" s="207" t="s">
        <v>514</v>
      </c>
      <c r="C741" s="208">
        <v>30</v>
      </c>
      <c r="D741" s="193"/>
      <c r="E741" s="180"/>
    </row>
    <row r="742" spans="2:5" ht="27" customHeight="1">
      <c r="B742" s="207" t="s">
        <v>515</v>
      </c>
      <c r="C742" s="208">
        <v>24</v>
      </c>
      <c r="D742" s="193"/>
      <c r="E742" s="180"/>
    </row>
    <row r="743" spans="2:5" ht="27" customHeight="1">
      <c r="B743" s="207" t="s">
        <v>516</v>
      </c>
      <c r="C743" s="208">
        <v>10</v>
      </c>
      <c r="D743" s="193"/>
      <c r="E743" s="180"/>
    </row>
    <row r="744" spans="2:5" ht="27" customHeight="1">
      <c r="B744" s="207" t="s">
        <v>517</v>
      </c>
      <c r="C744" s="208">
        <v>14</v>
      </c>
      <c r="D744" s="193"/>
      <c r="E744" s="180"/>
    </row>
    <row r="745" spans="2:5" ht="27" customHeight="1">
      <c r="B745" s="207" t="s">
        <v>294</v>
      </c>
      <c r="C745" s="208">
        <v>17</v>
      </c>
      <c r="D745" s="193"/>
      <c r="E745" s="180"/>
    </row>
    <row r="746" spans="2:5" ht="27" customHeight="1">
      <c r="B746" s="207" t="s">
        <v>518</v>
      </c>
      <c r="C746" s="208">
        <v>18</v>
      </c>
      <c r="D746" s="193"/>
      <c r="E746" s="180"/>
    </row>
    <row r="747" spans="2:5" ht="27" customHeight="1">
      <c r="B747" s="207" t="s">
        <v>519</v>
      </c>
      <c r="C747" s="208">
        <v>0</v>
      </c>
      <c r="D747" s="193"/>
      <c r="E747" s="180"/>
    </row>
    <row r="748" spans="2:5" ht="27" customHeight="1">
      <c r="B748" s="207" t="s">
        <v>520</v>
      </c>
      <c r="C748" s="208">
        <v>0</v>
      </c>
      <c r="D748" s="193"/>
      <c r="E748" s="180"/>
    </row>
    <row r="749" spans="2:5" ht="27" customHeight="1">
      <c r="B749" s="207" t="s">
        <v>521</v>
      </c>
      <c r="C749" s="208">
        <v>4</v>
      </c>
      <c r="D749" s="193"/>
      <c r="E749" s="180"/>
    </row>
    <row r="750" spans="2:5" ht="27" customHeight="1">
      <c r="B750" s="207" t="s">
        <v>522</v>
      </c>
      <c r="C750" s="208">
        <v>1</v>
      </c>
      <c r="D750" s="193"/>
      <c r="E750" s="180"/>
    </row>
    <row r="751" spans="2:5" ht="27" customHeight="1">
      <c r="B751" s="207" t="s">
        <v>523</v>
      </c>
      <c r="C751" s="208">
        <v>2</v>
      </c>
      <c r="D751" s="193"/>
      <c r="E751" s="180"/>
    </row>
    <row r="752" spans="2:5" ht="27" customHeight="1">
      <c r="B752" s="207" t="s">
        <v>524</v>
      </c>
      <c r="C752" s="208">
        <v>0</v>
      </c>
      <c r="D752" s="193"/>
      <c r="E752" s="180"/>
    </row>
    <row r="753" spans="2:5" ht="27" customHeight="1">
      <c r="B753" s="207" t="s">
        <v>525</v>
      </c>
      <c r="C753" s="208">
        <v>0</v>
      </c>
      <c r="D753" s="193"/>
      <c r="E753" s="180"/>
    </row>
    <row r="754" spans="2:5" ht="27" customHeight="1">
      <c r="B754" s="207" t="s">
        <v>526</v>
      </c>
      <c r="C754" s="208">
        <v>5</v>
      </c>
      <c r="D754" s="193"/>
      <c r="E754" s="180"/>
    </row>
    <row r="755" spans="2:5" ht="27" customHeight="1">
      <c r="B755" s="207" t="s">
        <v>527</v>
      </c>
      <c r="C755" s="208">
        <v>0</v>
      </c>
      <c r="D755" s="193"/>
      <c r="E755" s="180"/>
    </row>
    <row r="756" spans="2:5" ht="27" customHeight="1">
      <c r="B756" s="207" t="s">
        <v>528</v>
      </c>
      <c r="C756" s="208">
        <v>3</v>
      </c>
      <c r="D756" s="193"/>
      <c r="E756" s="180"/>
    </row>
    <row r="757" spans="2:5" ht="27" customHeight="1">
      <c r="B757" s="207" t="s">
        <v>436</v>
      </c>
      <c r="C757" s="208">
        <v>1</v>
      </c>
      <c r="D757" s="193"/>
      <c r="E757" s="180"/>
    </row>
    <row r="758" spans="2:5" ht="27" customHeight="1">
      <c r="B758" s="207" t="s">
        <v>529</v>
      </c>
      <c r="C758" s="208">
        <v>0</v>
      </c>
      <c r="D758" s="193"/>
      <c r="E758" s="180"/>
    </row>
    <row r="759" spans="2:5" ht="69.75">
      <c r="B759" s="172" t="s">
        <v>537</v>
      </c>
      <c r="C759" s="193">
        <v>1105</v>
      </c>
      <c r="D759" s="193"/>
      <c r="E759" s="180"/>
    </row>
    <row r="760" spans="2:5" ht="23.25">
      <c r="B760" s="176" t="s">
        <v>1</v>
      </c>
      <c r="C760" s="199">
        <f>SUM(C390:C759)</f>
        <v>28802</v>
      </c>
      <c r="D760" s="199">
        <f>SUM(D390:D758)</f>
        <v>12563</v>
      </c>
      <c r="E760" s="209">
        <f>D760/C760*100</f>
        <v>43.61849871536699</v>
      </c>
    </row>
  </sheetData>
  <sheetProtection/>
  <mergeCells count="10">
    <mergeCell ref="A383:A429"/>
    <mergeCell ref="B383:B388"/>
    <mergeCell ref="C383:C388"/>
    <mergeCell ref="D383:D388"/>
    <mergeCell ref="E383:E388"/>
    <mergeCell ref="A1:A378"/>
    <mergeCell ref="B1:B6"/>
    <mergeCell ref="C1:C6"/>
    <mergeCell ref="D1:D6"/>
    <mergeCell ref="E1:E6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Шостак Л.Н.</dc:creator>
  <cp:keywords/>
  <dc:description/>
  <cp:lastModifiedBy>Windows User</cp:lastModifiedBy>
  <cp:lastPrinted>2022-04-28T06:29:21Z</cp:lastPrinted>
  <dcterms:created xsi:type="dcterms:W3CDTF">2019-04-23T11:11:45Z</dcterms:created>
  <dcterms:modified xsi:type="dcterms:W3CDTF">2023-03-06T12:23:52Z</dcterms:modified>
  <cp:category/>
  <cp:version/>
  <cp:contentType/>
  <cp:contentStatus/>
</cp:coreProperties>
</file>